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omments13.xml" ContentType="application/vnd.openxmlformats-officedocument.spreadsheetml.comments+xml"/>
  <Override PartName="/xl/drawings/drawing14.xml" ContentType="application/vnd.openxmlformats-officedocument.drawing+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omments14.xml" ContentType="application/vnd.openxmlformats-officedocument.spreadsheetml.comments+xml"/>
  <Override PartName="/xl/drawings/drawing15.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drawings/drawing16.xml" ContentType="application/vnd.openxmlformats-officedocument.drawing+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5.xml" ContentType="application/vnd.openxmlformats-officedocument.spreadsheetml.comments+xml"/>
  <Override PartName="/xl/comments16.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DieseArbeitsmappe" defaultThemeVersion="166925"/>
  <mc:AlternateContent xmlns:mc="http://schemas.openxmlformats.org/markup-compatibility/2006">
    <mc:Choice Requires="x15">
      <x15ac:absPath xmlns:x15ac="http://schemas.microsoft.com/office/spreadsheetml/2010/11/ac" url="G:\C_leistung\C1_vm\spv\03_bildung\01_grundbildung\02_qv\2025\06_bewertungsraster\"/>
    </mc:Choice>
  </mc:AlternateContent>
  <xr:revisionPtr revIDLastSave="0" documentId="13_ncr:1_{E99F54E6-E7CB-4E87-B8EB-3A229A768B2C}" xr6:coauthVersionLast="47" xr6:coauthVersionMax="47" xr10:uidLastSave="{00000000-0000-0000-0000-000000000000}"/>
  <workbookProtection workbookAlgorithmName="SHA-512" workbookHashValue="7T1TJQ9mOMeiC1TpvEdPOoXslOS1YdxMk7doWGm5xSrDwMBjzWQCCUDTVriCj2fZMR+PC3xO4Dkx1F8xozH50A==" workbookSaltValue="4QwouK85j16XG9rphvyLPg==" workbookSpinCount="100000" lockStructure="1"/>
  <bookViews>
    <workbookView xWindow="-120" yWindow="-120" windowWidth="29040" windowHeight="17640" tabRatio="918" firstSheet="2" activeTab="2" xr2:uid="{78F71DD5-CBD6-4D8F-B8DE-206E1DCE9191}"/>
  </bookViews>
  <sheets>
    <sheet name="Deckblatt Kand" sheetId="33" r:id="rId1"/>
    <sheet name="Admin-Betreuung" sheetId="24" r:id="rId2"/>
    <sheet name="2.DES." sheetId="38" r:id="rId3"/>
    <sheet name="3.Verk." sheetId="12" r:id="rId4"/>
    <sheet name="4.Anam." sheetId="9" r:id="rId5"/>
    <sheet name="5a.Clavus" sheetId="13" state="hidden" r:id="rId6"/>
    <sheet name="5b.Clavus" sheetId="19" r:id="rId7"/>
    <sheet name="5c.Clavus" sheetId="20" state="hidden" r:id="rId8"/>
    <sheet name="5d.Clavus" sheetId="21" r:id="rId9"/>
    <sheet name="6.Orthese" sheetId="28" r:id="rId10"/>
    <sheet name="7.Hyperk." sheetId="14" r:id="rId11"/>
    <sheet name="8.Verb." sheetId="22" r:id="rId12"/>
    <sheet name="9.Spange" sheetId="30" r:id="rId13"/>
    <sheet name="10.Nägel" sheetId="31" r:id="rId14"/>
    <sheet name="11.Massage" sheetId="41" r:id="rId15"/>
    <sheet name="11a) Checkliste Massage" sheetId="42" r:id="rId16"/>
    <sheet name="12.TNP" sheetId="36" r:id="rId17"/>
    <sheet name="Fachgespräch Notizen" sheetId="44" r:id="rId18"/>
    <sheet name="Fachgespräch F&amp;A" sheetId="48" r:id="rId19"/>
    <sheet name="Fachgespräch Bewertung" sheetId="35" r:id="rId20"/>
    <sheet name="Notenblatt " sheetId="39" state="hidden" r:id="rId21"/>
    <sheet name="Online-Feedback PEX " sheetId="45" state="hidden" r:id="rId22"/>
    <sheet name="Tabelle4" sheetId="4" state="hidden" r:id="rId23"/>
  </sheets>
  <externalReferences>
    <externalReference r:id="rId24"/>
  </externalReferences>
  <definedNames>
    <definedName name="_xlnm.Print_Area" localSheetId="13">'10.Nägel'!$A$1:$K$17</definedName>
    <definedName name="_xlnm.Print_Area" localSheetId="14">'11.Massage'!$A$1:$K$13</definedName>
    <definedName name="_xlnm.Print_Area" localSheetId="15">'11a) Checkliste Massage'!$A$1:$D$47</definedName>
    <definedName name="_xlnm.Print_Area" localSheetId="16">'12.TNP'!$A$1:$L$22</definedName>
    <definedName name="_xlnm.Print_Area" localSheetId="2">'2.DES.'!$A$1:$K$11</definedName>
    <definedName name="_xlnm.Print_Area" localSheetId="3">'3.Verk.'!$A$1:$L$16</definedName>
    <definedName name="_xlnm.Print_Area" localSheetId="4">'4.Anam.'!$A$1:$K$18</definedName>
    <definedName name="_xlnm.Print_Area" localSheetId="5">'5a.Clavus'!$A$2:$L$25</definedName>
    <definedName name="_xlnm.Print_Area" localSheetId="6">'5b.Clavus'!$A$1:$L$25</definedName>
    <definedName name="_xlnm.Print_Area" localSheetId="7">'5c.Clavus'!$A$1:$L$25</definedName>
    <definedName name="_xlnm.Print_Area" localSheetId="8">'5d.Clavus'!$A$1:$L$24</definedName>
    <definedName name="_xlnm.Print_Area" localSheetId="9">'6.Orthese'!$A$1:$K$16</definedName>
    <definedName name="_xlnm.Print_Area" localSheetId="10">'7.Hyperk.'!$A$1:$K$12</definedName>
    <definedName name="_xlnm.Print_Area" localSheetId="11">'8.Verb.'!$A$1:$K$15</definedName>
    <definedName name="_xlnm.Print_Area" localSheetId="12">'9.Spange'!$A$1:$L$35</definedName>
    <definedName name="_xlnm.Print_Area" localSheetId="1">'Admin-Betreuung'!$A$1:$K$15</definedName>
    <definedName name="_xlnm.Print_Area" localSheetId="19">'Fachgespräch Bewertung'!$A$1:$J$13</definedName>
    <definedName name="_xlnm.Print_Area" localSheetId="17">'Fachgespräch Notizen'!$A$1:$C$13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9" l="1"/>
  <c r="G16" i="39"/>
  <c r="B1" i="48" l="1"/>
  <c r="G28" i="39" l="1"/>
  <c r="L17" i="21"/>
  <c r="L16" i="21"/>
  <c r="L15" i="21"/>
  <c r="G25" i="39"/>
  <c r="G27" i="39"/>
  <c r="G26" i="39"/>
  <c r="L17" i="30"/>
  <c r="K14" i="30"/>
  <c r="C1" i="44"/>
  <c r="A1" i="44"/>
  <c r="L28" i="30"/>
  <c r="J46" i="39"/>
  <c r="J47" i="39"/>
  <c r="J48" i="39"/>
  <c r="G31" i="39"/>
  <c r="G30" i="39"/>
  <c r="G29" i="39"/>
  <c r="G24" i="39"/>
  <c r="G23" i="39"/>
  <c r="G22" i="39"/>
  <c r="G13" i="39"/>
  <c r="G12" i="39"/>
  <c r="G11" i="39"/>
  <c r="G10" i="39"/>
  <c r="G9" i="39"/>
  <c r="L12" i="36"/>
  <c r="K8" i="41"/>
  <c r="L27" i="30"/>
  <c r="L19" i="30"/>
  <c r="K14" i="28"/>
  <c r="K9" i="21"/>
  <c r="L20" i="13"/>
  <c r="G38" i="39" l="1"/>
  <c r="G37" i="39"/>
  <c r="G32" i="39"/>
  <c r="K10" i="24"/>
  <c r="G2" i="13" l="1"/>
  <c r="G2" i="9"/>
  <c r="K8" i="19"/>
  <c r="K9" i="19"/>
  <c r="L20" i="20"/>
  <c r="L20" i="19"/>
  <c r="L15" i="20"/>
  <c r="L16" i="20"/>
  <c r="L22" i="19"/>
  <c r="K8" i="21"/>
  <c r="J1" i="39" l="1"/>
  <c r="J7" i="35" l="1"/>
  <c r="J8" i="35"/>
  <c r="J9" i="35"/>
  <c r="J10" i="35"/>
  <c r="J11" i="35"/>
  <c r="J12" i="35"/>
  <c r="J6" i="35"/>
  <c r="L13" i="36"/>
  <c r="L11" i="36"/>
  <c r="L14" i="36"/>
  <c r="L15" i="36"/>
  <c r="L16" i="36"/>
  <c r="L17" i="36"/>
  <c r="L18" i="36"/>
  <c r="L19" i="36"/>
  <c r="L20" i="36"/>
  <c r="K8" i="36"/>
  <c r="K7" i="41"/>
  <c r="K9" i="41"/>
  <c r="K10" i="41"/>
  <c r="K11" i="41"/>
  <c r="K12" i="41"/>
  <c r="K8" i="31"/>
  <c r="K9" i="31"/>
  <c r="K10" i="31"/>
  <c r="K11" i="31"/>
  <c r="K12" i="31"/>
  <c r="K13" i="31"/>
  <c r="K14" i="31"/>
  <c r="K15" i="31"/>
  <c r="K16" i="31"/>
  <c r="K7" i="31"/>
  <c r="L32" i="30"/>
  <c r="L33" i="30"/>
  <c r="L34" i="30"/>
  <c r="L31" i="30"/>
  <c r="K17" i="31" l="1"/>
  <c r="J13" i="35"/>
  <c r="K13" i="41"/>
  <c r="L35" i="30"/>
  <c r="L39" i="30" s="1"/>
  <c r="F27" i="39" s="1"/>
  <c r="L21" i="36"/>
  <c r="L22" i="36" s="1"/>
  <c r="F31" i="39" s="1"/>
  <c r="K9" i="36"/>
  <c r="K22" i="36" s="1"/>
  <c r="F30" i="39" s="1"/>
  <c r="K9" i="30"/>
  <c r="K10" i="30"/>
  <c r="K11" i="30"/>
  <c r="K12" i="30"/>
  <c r="K13" i="30"/>
  <c r="L18" i="30"/>
  <c r="L20" i="30"/>
  <c r="L21" i="30"/>
  <c r="L22" i="30"/>
  <c r="L23" i="30"/>
  <c r="L24" i="30"/>
  <c r="L25" i="30"/>
  <c r="L26" i="30"/>
  <c r="K8" i="30"/>
  <c r="K8" i="22"/>
  <c r="K9" i="22"/>
  <c r="K10" i="22"/>
  <c r="K11" i="22"/>
  <c r="K12" i="22"/>
  <c r="K13" i="22"/>
  <c r="K14" i="22"/>
  <c r="K7" i="22"/>
  <c r="K10" i="21"/>
  <c r="K11" i="21"/>
  <c r="L18" i="21"/>
  <c r="L19" i="21"/>
  <c r="L20" i="21"/>
  <c r="L21" i="21"/>
  <c r="K8" i="14"/>
  <c r="K9" i="14"/>
  <c r="K10" i="14"/>
  <c r="K11" i="14"/>
  <c r="K7" i="14"/>
  <c r="K15" i="28"/>
  <c r="K8" i="28"/>
  <c r="K9" i="28"/>
  <c r="K10" i="28"/>
  <c r="K11" i="28"/>
  <c r="K12" i="28"/>
  <c r="K13" i="28"/>
  <c r="K7" i="28"/>
  <c r="K8" i="20"/>
  <c r="L17" i="20"/>
  <c r="L18" i="20"/>
  <c r="L19" i="20"/>
  <c r="L21" i="20"/>
  <c r="L22" i="20"/>
  <c r="K11" i="20"/>
  <c r="K9" i="20"/>
  <c r="K9" i="13"/>
  <c r="K10" i="13"/>
  <c r="K11" i="13"/>
  <c r="L16" i="19"/>
  <c r="L17" i="19"/>
  <c r="K10" i="20" s="1"/>
  <c r="L18" i="19"/>
  <c r="L19" i="19"/>
  <c r="L21" i="19"/>
  <c r="L15" i="19"/>
  <c r="K11" i="19"/>
  <c r="K10" i="19"/>
  <c r="G2" i="41"/>
  <c r="G2" i="31"/>
  <c r="G2" i="30"/>
  <c r="G2" i="22"/>
  <c r="B1" i="35"/>
  <c r="G2" i="14"/>
  <c r="G2" i="36"/>
  <c r="G2" i="28"/>
  <c r="G2" i="21"/>
  <c r="G2" i="20"/>
  <c r="G2" i="19"/>
  <c r="K8" i="9"/>
  <c r="K9" i="9"/>
  <c r="K10" i="9"/>
  <c r="K11" i="9"/>
  <c r="K12" i="9"/>
  <c r="K13" i="9"/>
  <c r="K14" i="9"/>
  <c r="K15" i="9"/>
  <c r="K16" i="9"/>
  <c r="K17" i="9"/>
  <c r="K7" i="9"/>
  <c r="B2" i="9"/>
  <c r="L13" i="12"/>
  <c r="L14" i="12"/>
  <c r="K9" i="12"/>
  <c r="L12" i="12"/>
  <c r="K8" i="12"/>
  <c r="K8" i="38"/>
  <c r="K9" i="38"/>
  <c r="K10" i="38"/>
  <c r="K7" i="38"/>
  <c r="G2" i="12"/>
  <c r="B2" i="12"/>
  <c r="K12" i="24"/>
  <c r="K13" i="24"/>
  <c r="K8" i="24"/>
  <c r="K9" i="24"/>
  <c r="K11" i="24"/>
  <c r="G2" i="38"/>
  <c r="K7" i="24"/>
  <c r="L24" i="21" l="1"/>
  <c r="F21" i="39" s="1"/>
  <c r="K25" i="13"/>
  <c r="F16" i="39" s="1"/>
  <c r="K25" i="19"/>
  <c r="K15" i="24"/>
  <c r="F9" i="39" s="1"/>
  <c r="K18" i="9"/>
  <c r="F13" i="39" s="1"/>
  <c r="L25" i="19"/>
  <c r="L24" i="20"/>
  <c r="L25" i="20"/>
  <c r="K13" i="20"/>
  <c r="K25" i="20"/>
  <c r="L23" i="21"/>
  <c r="K24" i="21"/>
  <c r="L16" i="12"/>
  <c r="L29" i="30"/>
  <c r="L38" i="30" s="1"/>
  <c r="F26" i="39" s="1"/>
  <c r="K15" i="30"/>
  <c r="K37" i="30" s="1"/>
  <c r="F25" i="39" s="1"/>
  <c r="K16" i="12"/>
  <c r="K15" i="22"/>
  <c r="F24" i="39" s="1"/>
  <c r="K12" i="14"/>
  <c r="F23" i="39" s="1"/>
  <c r="K11" i="38"/>
  <c r="F10" i="39" s="1"/>
  <c r="K16" i="28"/>
  <c r="K13" i="21"/>
  <c r="L15" i="12"/>
  <c r="K10" i="12"/>
  <c r="G2" i="24"/>
  <c r="A1" i="13"/>
  <c r="B2" i="13"/>
  <c r="G40" i="39" l="1"/>
  <c r="L16" i="13"/>
  <c r="L17" i="13"/>
  <c r="L18" i="13"/>
  <c r="L19" i="13"/>
  <c r="L21" i="13"/>
  <c r="L22" i="13"/>
  <c r="L15" i="13"/>
  <c r="B2" i="36" l="1"/>
  <c r="B2" i="41"/>
  <c r="B2" i="31"/>
  <c r="B2" i="30"/>
  <c r="B2" i="22"/>
  <c r="B2" i="14"/>
  <c r="B2" i="28"/>
  <c r="B2" i="21"/>
  <c r="B2" i="20"/>
  <c r="C2" i="19"/>
  <c r="B2" i="38"/>
  <c r="B2" i="24"/>
  <c r="F1" i="39"/>
  <c r="A1" i="39" l="1"/>
  <c r="F29" i="39" l="1"/>
  <c r="F39" i="39" l="1"/>
  <c r="H39" i="39" s="1"/>
  <c r="I39" i="39" s="1"/>
  <c r="L25" i="13"/>
  <c r="F17" i="39" l="1"/>
  <c r="L24" i="13"/>
  <c r="F28" i="39" l="1"/>
  <c r="F20" i="39"/>
  <c r="F22" i="39"/>
  <c r="L24" i="19"/>
  <c r="K13" i="19"/>
  <c r="K13" i="13"/>
  <c r="F11" i="39" l="1"/>
  <c r="F37" i="39" s="1"/>
  <c r="F12" i="39" l="1"/>
  <c r="F38" i="39" s="1"/>
  <c r="F40" i="39" s="1"/>
  <c r="H38" i="39" l="1"/>
  <c r="I38" i="39" s="1"/>
  <c r="F32" i="39" l="1"/>
  <c r="H37" i="39" l="1"/>
  <c r="I37" i="39" s="1"/>
  <c r="J40" i="39" s="1"/>
  <c r="H45" i="39" s="1"/>
  <c r="J45" i="39" l="1"/>
  <c r="J49" i="39" s="1"/>
  <c r="J50"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B958EFD0-6865-475D-8A7C-FEEAB5D501E4}">
      <text>
        <r>
          <rPr>
            <b/>
            <sz val="12"/>
            <color indexed="81"/>
            <rFont val="Arial"/>
            <family val="2"/>
          </rPr>
          <t>keine Ausführung / nicht erfüllt</t>
        </r>
      </text>
    </comment>
    <comment ref="C4" authorId="0" shapeId="0" xr:uid="{B9942716-6A71-4405-BA7B-A2BC012332C8}">
      <text>
        <r>
          <rPr>
            <b/>
            <sz val="12"/>
            <color indexed="81"/>
            <rFont val="Arial"/>
            <family val="2"/>
          </rPr>
          <t>mehrheitlich unvollständig</t>
        </r>
      </text>
    </comment>
    <comment ref="D4" authorId="0" shapeId="0" xr:uid="{3B00330D-A813-40CA-AE69-B95F1D9BC265}">
      <text>
        <r>
          <rPr>
            <b/>
            <sz val="12"/>
            <color indexed="81"/>
            <rFont val="Arial"/>
            <family val="2"/>
          </rPr>
          <t>mehrheitlich vollständig</t>
        </r>
      </text>
    </comment>
    <comment ref="E4" authorId="0" shapeId="0" xr:uid="{019B6AAD-237C-4168-87AF-C15EB057115F}">
      <text>
        <r>
          <rPr>
            <b/>
            <sz val="12"/>
            <color indexed="81"/>
            <rFont val="Arial"/>
            <family val="2"/>
          </rPr>
          <t>vollständig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7382AF93-9CFD-40F9-B240-D071E5734D5B}">
      <text>
        <r>
          <rPr>
            <b/>
            <sz val="12"/>
            <color indexed="81"/>
            <rFont val="Arial"/>
            <family val="2"/>
          </rPr>
          <t>keine Ausführung / nicht erfüllt</t>
        </r>
      </text>
    </comment>
    <comment ref="C4" authorId="0" shapeId="0" xr:uid="{5E91221B-7544-4E88-9778-F6407C2B182D}">
      <text>
        <r>
          <rPr>
            <b/>
            <sz val="12"/>
            <color indexed="81"/>
            <rFont val="Arial"/>
            <family val="2"/>
          </rPr>
          <t>mehrheitlich unvollständig</t>
        </r>
      </text>
    </comment>
    <comment ref="D4" authorId="0" shapeId="0" xr:uid="{8EEFE8C5-64E8-4915-A3E3-82B0DF83DBC7}">
      <text>
        <r>
          <rPr>
            <b/>
            <sz val="12"/>
            <color indexed="81"/>
            <rFont val="Arial"/>
            <family val="2"/>
          </rPr>
          <t>mehrheitlich vollständig</t>
        </r>
      </text>
    </comment>
    <comment ref="E4" authorId="0" shapeId="0" xr:uid="{7C0C2B47-CAB2-47A2-8973-0A45D27530ED}">
      <text>
        <r>
          <rPr>
            <b/>
            <sz val="12"/>
            <color indexed="81"/>
            <rFont val="Arial"/>
            <family val="2"/>
          </rPr>
          <t>vollständig</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643531C8-246E-44C6-ADC2-A71CD5DACD10}">
      <text>
        <r>
          <rPr>
            <b/>
            <sz val="12"/>
            <color indexed="81"/>
            <rFont val="Arial"/>
            <family val="2"/>
          </rPr>
          <t>keine Ausführung / nicht erfüllt</t>
        </r>
      </text>
    </comment>
    <comment ref="C4" authorId="0" shapeId="0" xr:uid="{72B8AFD1-B20A-422A-863D-B1F9F1A47E3D}">
      <text>
        <r>
          <rPr>
            <b/>
            <sz val="12"/>
            <color indexed="81"/>
            <rFont val="Arial"/>
            <family val="2"/>
          </rPr>
          <t>mehrheitlich unvollständig</t>
        </r>
      </text>
    </comment>
    <comment ref="D4" authorId="0" shapeId="0" xr:uid="{FCE7322D-9F89-4B94-8F7E-0CB94CF3F6DF}">
      <text>
        <r>
          <rPr>
            <b/>
            <sz val="12"/>
            <color indexed="81"/>
            <rFont val="Arial"/>
            <family val="2"/>
          </rPr>
          <t>mehrheitlich vollständig</t>
        </r>
      </text>
    </comment>
    <comment ref="E4" authorId="0" shapeId="0" xr:uid="{750D6421-9671-4F08-B334-F54330424131}">
      <text>
        <r>
          <rPr>
            <b/>
            <sz val="12"/>
            <color indexed="81"/>
            <rFont val="Arial"/>
            <family val="2"/>
          </rPr>
          <t>vollständig</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4F15E08E-621A-49C7-8513-3E6872806C55}">
      <text>
        <r>
          <rPr>
            <b/>
            <sz val="12"/>
            <color indexed="81"/>
            <rFont val="Arial"/>
            <family val="2"/>
          </rPr>
          <t>keine Ausführung / nicht erfüllt</t>
        </r>
      </text>
    </comment>
    <comment ref="C4" authorId="0" shapeId="0" xr:uid="{66F048DC-92F6-4B3C-B1FA-5E08A63EF620}">
      <text>
        <r>
          <rPr>
            <b/>
            <sz val="12"/>
            <color indexed="81"/>
            <rFont val="Arial"/>
            <family val="2"/>
          </rPr>
          <t>mehrheitlich unvollständig</t>
        </r>
      </text>
    </comment>
    <comment ref="D4" authorId="0" shapeId="0" xr:uid="{B1044C32-747A-4EBA-B167-B9825679AF75}">
      <text>
        <r>
          <rPr>
            <b/>
            <sz val="12"/>
            <color indexed="81"/>
            <rFont val="Arial"/>
            <family val="2"/>
          </rPr>
          <t>mehrheitlich vollständig</t>
        </r>
      </text>
    </comment>
    <comment ref="E4" authorId="0" shapeId="0" xr:uid="{F72AF76D-491D-4D1E-AA96-D09A049A5271}">
      <text>
        <r>
          <rPr>
            <b/>
            <sz val="12"/>
            <color indexed="81"/>
            <rFont val="Arial"/>
            <family val="2"/>
          </rPr>
          <t>vollständig</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A9B859A5-F98D-4AAB-B65D-5DAFCED130EF}">
      <text>
        <r>
          <rPr>
            <b/>
            <sz val="12"/>
            <color indexed="81"/>
            <rFont val="Arial"/>
            <family val="2"/>
          </rPr>
          <t>keine Ausführung / nicht erfüllt</t>
        </r>
      </text>
    </comment>
    <comment ref="C4" authorId="0" shapeId="0" xr:uid="{645F5B33-6C1B-43ED-AF83-15D2B7C3E4B7}">
      <text>
        <r>
          <rPr>
            <b/>
            <sz val="12"/>
            <color indexed="81"/>
            <rFont val="Arial"/>
            <family val="2"/>
          </rPr>
          <t>mehrheitlich unvollständig</t>
        </r>
      </text>
    </comment>
    <comment ref="D4" authorId="0" shapeId="0" xr:uid="{7EB33BB3-21C6-42D3-9740-497B7148B618}">
      <text>
        <r>
          <rPr>
            <b/>
            <sz val="12"/>
            <color indexed="81"/>
            <rFont val="Arial"/>
            <family val="2"/>
          </rPr>
          <t>mehrheitlich vollständig</t>
        </r>
      </text>
    </comment>
    <comment ref="E4" authorId="0" shapeId="0" xr:uid="{5FCA1425-186B-4409-8092-AD43CD6EB07E}">
      <text>
        <r>
          <rPr>
            <b/>
            <sz val="12"/>
            <color indexed="81"/>
            <rFont val="Arial"/>
            <family val="2"/>
          </rPr>
          <t>vollständig</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B4674014-5A36-46DA-8D59-D8FA11D8D7C2}">
      <text>
        <r>
          <rPr>
            <b/>
            <sz val="12"/>
            <color indexed="81"/>
            <rFont val="Arial"/>
            <family val="2"/>
          </rPr>
          <t>keine Ausführung / nicht erfüllt</t>
        </r>
      </text>
    </comment>
    <comment ref="C4" authorId="0" shapeId="0" xr:uid="{D4D0257E-E89F-4605-A0C6-F6280CA2A289}">
      <text>
        <r>
          <rPr>
            <b/>
            <sz val="12"/>
            <color indexed="81"/>
            <rFont val="Arial"/>
            <family val="2"/>
          </rPr>
          <t>mehrheitlich unvollständig</t>
        </r>
      </text>
    </comment>
    <comment ref="D4" authorId="0" shapeId="0" xr:uid="{260D38FE-4EA9-42C7-B85D-9683214CA918}">
      <text>
        <r>
          <rPr>
            <b/>
            <sz val="12"/>
            <color indexed="81"/>
            <rFont val="Arial"/>
            <family val="2"/>
          </rPr>
          <t>mehrheitlich vollständig</t>
        </r>
      </text>
    </comment>
    <comment ref="E4" authorId="0" shapeId="0" xr:uid="{DB6DE9E2-D764-463E-BF03-F6D655AEBBF3}">
      <text>
        <r>
          <rPr>
            <b/>
            <sz val="12"/>
            <color indexed="81"/>
            <rFont val="Arial"/>
            <family val="2"/>
          </rPr>
          <t>vollständig</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FCDFDFE7-C3D9-4FE1-8787-4422A946E905}">
      <text>
        <r>
          <rPr>
            <b/>
            <sz val="12"/>
            <color indexed="81"/>
            <rFont val="Arial"/>
            <family val="2"/>
          </rPr>
          <t>keine Ausführung / nicht erfüllt</t>
        </r>
      </text>
    </comment>
    <comment ref="C4" authorId="0" shapeId="0" xr:uid="{6E2532F1-C477-4417-9F04-AA7C2CF1D6DE}">
      <text>
        <r>
          <rPr>
            <b/>
            <sz val="12"/>
            <color indexed="81"/>
            <rFont val="Arial"/>
            <family val="2"/>
          </rPr>
          <t>mehrheitlich unvollständig</t>
        </r>
      </text>
    </comment>
    <comment ref="D4" authorId="0" shapeId="0" xr:uid="{ACFCA304-9C9E-473A-A2C0-935B741E308C}">
      <text>
        <r>
          <rPr>
            <b/>
            <sz val="12"/>
            <color indexed="81"/>
            <rFont val="Arial"/>
            <family val="2"/>
          </rPr>
          <t>mehrheitlich vollständig</t>
        </r>
      </text>
    </comment>
    <comment ref="E4" authorId="0" shapeId="0" xr:uid="{6318F4AD-5595-47FC-877B-2492DF42F28C}">
      <text>
        <r>
          <rPr>
            <b/>
            <sz val="12"/>
            <color indexed="81"/>
            <rFont val="Arial"/>
            <family val="2"/>
          </rPr>
          <t>vollständig</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E5" authorId="0" shapeId="0" xr:uid="{095388BA-4D7D-47C8-A8C2-96226C0BA297}">
      <text>
        <r>
          <rPr>
            <b/>
            <sz val="12"/>
            <color indexed="81"/>
            <rFont val="Arial"/>
            <family val="2"/>
          </rPr>
          <t>keine Ausführung / nicht erfüllt</t>
        </r>
      </text>
    </comment>
    <comment ref="F5" authorId="0" shapeId="0" xr:uid="{642EB47F-BF88-4139-B763-08815CDC30ED}">
      <text>
        <r>
          <rPr>
            <b/>
            <sz val="12"/>
            <color indexed="81"/>
            <rFont val="Arial"/>
            <family val="2"/>
          </rPr>
          <t>mehrheitlich unvollständig</t>
        </r>
      </text>
    </comment>
    <comment ref="G5" authorId="0" shapeId="0" xr:uid="{36EE7219-E81B-4FD0-8D12-3ADF2B6A558E}">
      <text>
        <r>
          <rPr>
            <b/>
            <sz val="12"/>
            <color indexed="81"/>
            <rFont val="Arial"/>
            <family val="2"/>
          </rPr>
          <t>mehrheitlich vollständig</t>
        </r>
      </text>
    </comment>
    <comment ref="H5" authorId="0" shapeId="0" xr:uid="{D60C853F-AC64-4D06-8F84-16858BD167D2}">
      <text>
        <r>
          <rPr>
            <b/>
            <sz val="12"/>
            <color indexed="81"/>
            <rFont val="Arial"/>
            <family val="2"/>
          </rPr>
          <t>vollständig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8D91D5CB-1AC2-48A1-8093-994F9B94E9F3}">
      <text>
        <r>
          <rPr>
            <b/>
            <sz val="12"/>
            <color indexed="81"/>
            <rFont val="Arial"/>
            <family val="2"/>
          </rPr>
          <t>keine Ausführung / nicht erfüllt</t>
        </r>
      </text>
    </comment>
    <comment ref="C4" authorId="0" shapeId="0" xr:uid="{E8105255-A6C3-4BC0-A3B7-A7CCC9C0C836}">
      <text>
        <r>
          <rPr>
            <b/>
            <sz val="12"/>
            <color indexed="81"/>
            <rFont val="Arial"/>
            <family val="2"/>
          </rPr>
          <t>mehrheitlich unvollständig</t>
        </r>
      </text>
    </comment>
    <comment ref="D4" authorId="0" shapeId="0" xr:uid="{3AC77E13-5C37-455A-A34B-7875DA54D1ED}">
      <text>
        <r>
          <rPr>
            <b/>
            <sz val="12"/>
            <color indexed="81"/>
            <rFont val="Arial"/>
            <family val="2"/>
          </rPr>
          <t>mehrheitlich vollständig</t>
        </r>
      </text>
    </comment>
    <comment ref="E4" authorId="0" shapeId="0" xr:uid="{E30514CD-9C82-4D21-9555-2F275AA49E3A}">
      <text>
        <r>
          <rPr>
            <b/>
            <sz val="12"/>
            <color indexed="81"/>
            <rFont val="Arial"/>
            <family val="2"/>
          </rPr>
          <t>vollständig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10B867C6-57D7-47A1-92C4-5B8233DC909E}">
      <text>
        <r>
          <rPr>
            <b/>
            <sz val="12"/>
            <color indexed="81"/>
            <rFont val="Arial"/>
            <family val="2"/>
          </rPr>
          <t>keine Ausführung / nicht erfüllt</t>
        </r>
      </text>
    </comment>
    <comment ref="C4" authorId="0" shapeId="0" xr:uid="{8778B7CD-7614-4C72-A1CB-19F9188FAD97}">
      <text>
        <r>
          <rPr>
            <b/>
            <sz val="12"/>
            <color indexed="81"/>
            <rFont val="Arial"/>
            <family val="2"/>
          </rPr>
          <t>mehrheitlich unvollständig</t>
        </r>
      </text>
    </comment>
    <comment ref="D4" authorId="0" shapeId="0" xr:uid="{2CEB2D22-74BC-4461-8A75-E80A649BB8A3}">
      <text>
        <r>
          <rPr>
            <b/>
            <sz val="12"/>
            <color indexed="81"/>
            <rFont val="Arial"/>
            <family val="2"/>
          </rPr>
          <t>mehrheitlich vollständig</t>
        </r>
      </text>
    </comment>
    <comment ref="E4" authorId="0" shapeId="0" xr:uid="{AF930FCF-36B8-4A00-850F-0474D9723BFC}">
      <text>
        <r>
          <rPr>
            <b/>
            <sz val="12"/>
            <color indexed="81"/>
            <rFont val="Arial"/>
            <family val="2"/>
          </rPr>
          <t>vollständig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A6266D01-8713-46F9-ABB8-6F2354714A44}">
      <text>
        <r>
          <rPr>
            <b/>
            <sz val="12"/>
            <color indexed="81"/>
            <rFont val="Arial"/>
            <family val="2"/>
          </rPr>
          <t>keine Ausführung / nicht erfüllt</t>
        </r>
      </text>
    </comment>
    <comment ref="C4" authorId="0" shapeId="0" xr:uid="{A56187A4-5440-4548-8611-F3DD043BFF06}">
      <text>
        <r>
          <rPr>
            <b/>
            <sz val="12"/>
            <color indexed="81"/>
            <rFont val="Arial"/>
            <family val="2"/>
          </rPr>
          <t>mehrheitlich unvollständig</t>
        </r>
      </text>
    </comment>
    <comment ref="D4" authorId="0" shapeId="0" xr:uid="{2F8E2B3F-86C9-4243-9572-C98FEDB44A38}">
      <text>
        <r>
          <rPr>
            <b/>
            <sz val="12"/>
            <color indexed="81"/>
            <rFont val="Arial"/>
            <family val="2"/>
          </rPr>
          <t>mehrheitlich vollständig</t>
        </r>
      </text>
    </comment>
    <comment ref="E4" authorId="0" shapeId="0" xr:uid="{98936869-3327-4435-9869-316BD932B4FB}">
      <text>
        <r>
          <rPr>
            <b/>
            <sz val="12"/>
            <color indexed="81"/>
            <rFont val="Arial"/>
            <family val="2"/>
          </rPr>
          <t>vollständig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388AE8A7-A41B-4ADE-8D66-F3F511052799}">
      <text>
        <r>
          <rPr>
            <b/>
            <sz val="12"/>
            <color indexed="81"/>
            <rFont val="Arial"/>
            <family val="2"/>
          </rPr>
          <t>keine Ausführung / nicht erfüllt</t>
        </r>
      </text>
    </comment>
    <comment ref="C4" authorId="0" shapeId="0" xr:uid="{C28F8203-A9F0-4AB4-816B-189029EFC25F}">
      <text>
        <r>
          <rPr>
            <b/>
            <sz val="12"/>
            <color indexed="81"/>
            <rFont val="Arial"/>
            <family val="2"/>
          </rPr>
          <t>mehrheitlich unvollständig</t>
        </r>
      </text>
    </comment>
    <comment ref="D4" authorId="0" shapeId="0" xr:uid="{24F2F9CE-987E-498C-A156-F0796821009C}">
      <text>
        <r>
          <rPr>
            <b/>
            <sz val="12"/>
            <color indexed="81"/>
            <rFont val="Arial"/>
            <family val="2"/>
          </rPr>
          <t>mehrheitlich vollständig</t>
        </r>
      </text>
    </comment>
    <comment ref="E4" authorId="0" shapeId="0" xr:uid="{DB12A1DD-8CF3-4B7A-AEE4-35E9662BFFF2}">
      <text>
        <r>
          <rPr>
            <b/>
            <sz val="12"/>
            <color indexed="81"/>
            <rFont val="Arial"/>
            <family val="2"/>
          </rPr>
          <t>vollständig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846DE941-04CC-4C74-BA05-17B4DAF66477}">
      <text>
        <r>
          <rPr>
            <b/>
            <sz val="12"/>
            <color indexed="81"/>
            <rFont val="Arial"/>
            <family val="2"/>
          </rPr>
          <t>keine Ausführung / nicht erfüllt</t>
        </r>
      </text>
    </comment>
    <comment ref="C4" authorId="0" shapeId="0" xr:uid="{9EBBA92A-BD8E-4DA4-B7DD-DB2BCF62F6C8}">
      <text>
        <r>
          <rPr>
            <b/>
            <sz val="12"/>
            <color indexed="81"/>
            <rFont val="Arial"/>
            <family val="2"/>
          </rPr>
          <t>mehrheitlich unvollständig</t>
        </r>
      </text>
    </comment>
    <comment ref="D4" authorId="0" shapeId="0" xr:uid="{0CBA64F8-8F4C-4D59-9A3A-3DB77F4B8194}">
      <text>
        <r>
          <rPr>
            <b/>
            <sz val="12"/>
            <color indexed="81"/>
            <rFont val="Arial"/>
            <family val="2"/>
          </rPr>
          <t>mehrheitlich vollständig</t>
        </r>
      </text>
    </comment>
    <comment ref="E4" authorId="0" shapeId="0" xr:uid="{CBEFF226-6BAB-411F-B3EE-FC7507BA1BF5}">
      <text>
        <r>
          <rPr>
            <b/>
            <sz val="12"/>
            <color indexed="81"/>
            <rFont val="Arial"/>
            <family val="2"/>
          </rPr>
          <t>vollständig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C8701A2C-1ADD-4605-9DEF-DB11F1BD0232}">
      <text>
        <r>
          <rPr>
            <b/>
            <sz val="12"/>
            <color indexed="81"/>
            <rFont val="Arial"/>
            <family val="2"/>
          </rPr>
          <t>keine Ausführung / nicht erfüllt</t>
        </r>
      </text>
    </comment>
    <comment ref="C4" authorId="0" shapeId="0" xr:uid="{D06809E7-AA75-4483-A9A4-CDCCAF0DC5A4}">
      <text>
        <r>
          <rPr>
            <b/>
            <sz val="12"/>
            <color indexed="81"/>
            <rFont val="Arial"/>
            <family val="2"/>
          </rPr>
          <t>mehrheitlich unvollständig</t>
        </r>
      </text>
    </comment>
    <comment ref="D4" authorId="0" shapeId="0" xr:uid="{F946A347-6052-4ED0-8D2C-EBC9B33A487A}">
      <text>
        <r>
          <rPr>
            <b/>
            <sz val="12"/>
            <color indexed="81"/>
            <rFont val="Arial"/>
            <family val="2"/>
          </rPr>
          <t>mehrheitlich vollständig</t>
        </r>
      </text>
    </comment>
    <comment ref="E4" authorId="0" shapeId="0" xr:uid="{BB7A3D69-4AE5-474E-96F6-26FE01CD48F0}">
      <text>
        <r>
          <rPr>
            <b/>
            <sz val="12"/>
            <color indexed="81"/>
            <rFont val="Arial"/>
            <family val="2"/>
          </rPr>
          <t>vollständig</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6647E003-380D-4DEF-81B3-290E3C6C73E8}">
      <text>
        <r>
          <rPr>
            <b/>
            <sz val="12"/>
            <color indexed="81"/>
            <rFont val="Arial"/>
            <family val="2"/>
          </rPr>
          <t>keine Ausführung / nicht erfüllt</t>
        </r>
      </text>
    </comment>
    <comment ref="C4" authorId="0" shapeId="0" xr:uid="{141A4C92-0587-4A84-840F-991AC9CB1A9C}">
      <text>
        <r>
          <rPr>
            <b/>
            <sz val="12"/>
            <color indexed="81"/>
            <rFont val="Arial"/>
            <family val="2"/>
          </rPr>
          <t>mehrheitlich unvollständig</t>
        </r>
      </text>
    </comment>
    <comment ref="D4" authorId="0" shapeId="0" xr:uid="{FED255F9-E498-43CC-A8BE-68131575900D}">
      <text>
        <r>
          <rPr>
            <b/>
            <sz val="12"/>
            <color indexed="81"/>
            <rFont val="Arial"/>
            <family val="2"/>
          </rPr>
          <t>mehrheitlich vollständig</t>
        </r>
      </text>
    </comment>
    <comment ref="E4" authorId="0" shapeId="0" xr:uid="{D0A02EC5-4BD5-41C6-BBA0-4564B7649316}">
      <text>
        <r>
          <rPr>
            <b/>
            <sz val="12"/>
            <color indexed="81"/>
            <rFont val="Arial"/>
            <family val="2"/>
          </rPr>
          <t>vollständig</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van der Meer Sophie</author>
  </authors>
  <commentList>
    <comment ref="B4" authorId="0" shapeId="0" xr:uid="{15325FD7-2C45-4DF6-B4B2-80D0264855FB}">
      <text>
        <r>
          <rPr>
            <b/>
            <sz val="12"/>
            <color indexed="81"/>
            <rFont val="Arial"/>
            <family val="2"/>
          </rPr>
          <t>keine Ausführung / nicht erfüllt</t>
        </r>
      </text>
    </comment>
    <comment ref="C4" authorId="0" shapeId="0" xr:uid="{43AB3B2E-83F9-4FCC-B138-E2C2BD25D92F}">
      <text>
        <r>
          <rPr>
            <b/>
            <sz val="12"/>
            <color indexed="81"/>
            <rFont val="Arial"/>
            <family val="2"/>
          </rPr>
          <t>mehrheitlich unvollständig</t>
        </r>
      </text>
    </comment>
    <comment ref="D4" authorId="0" shapeId="0" xr:uid="{55957755-C2C5-486F-8272-DC90F9058FE0}">
      <text>
        <r>
          <rPr>
            <b/>
            <sz val="12"/>
            <color indexed="81"/>
            <rFont val="Arial"/>
            <family val="2"/>
          </rPr>
          <t>mehrheitlich vollständig</t>
        </r>
      </text>
    </comment>
    <comment ref="E4" authorId="0" shapeId="0" xr:uid="{30F8D011-8A4C-41BA-8331-02CE33E2FC17}">
      <text>
        <r>
          <rPr>
            <b/>
            <sz val="12"/>
            <color indexed="81"/>
            <rFont val="Arial"/>
            <family val="2"/>
          </rPr>
          <t>vollständig</t>
        </r>
      </text>
    </comment>
  </commentList>
</comments>
</file>

<file path=xl/sharedStrings.xml><?xml version="1.0" encoding="utf-8"?>
<sst xmlns="http://schemas.openxmlformats.org/spreadsheetml/2006/main" count="704" uniqueCount="441">
  <si>
    <t>Gewichtung</t>
  </si>
  <si>
    <t xml:space="preserve">Total Punkte  </t>
  </si>
  <si>
    <t>Qualifikationsverfahren Podologin EFZ / Podologe EFZ</t>
  </si>
  <si>
    <t xml:space="preserve">P2 Erreichte 
Punktzahl </t>
  </si>
  <si>
    <t xml:space="preserve">P1 Erreichte Punktzahl </t>
  </si>
  <si>
    <t>a5: Befundaufnahme erfassen</t>
  </si>
  <si>
    <t>Erstellt ein korrektes digitales oder analoges Podogramm.</t>
  </si>
  <si>
    <t>Misst den Fuss im belasteten und unbelasteten Zustand korrekt aus.</t>
  </si>
  <si>
    <t xml:space="preserve">Misst den Schuh der Patientin / des Patienten korrekt aus. </t>
  </si>
  <si>
    <t>a4: Verkaufsgespräche über Produkte der Praxis führen
c5: Podologische Konfektionsprodukte und Halbfabrikate abgeben und über deren Einsatz instruieren</t>
  </si>
  <si>
    <t xml:space="preserve">b2: Hühneraugen (Clavi) entfernen 
c4: Verbände am Fuss anlegen hier: dorsaler Zehenentlastungsverband        </t>
  </si>
  <si>
    <t>Sie entfernen den dorsalen Clavus am Zehen vollständig. 
An der zuvor behandelten Zehe legen Sie einen anatomisch angepassten dorsalen Zehenentlastungsverband an.</t>
  </si>
  <si>
    <t>Schneidet das Entlastungsmaterial passend zu und kantet es genügend ab.</t>
  </si>
  <si>
    <t>Entfernt den Kern (gemäss Anforderungen des Modells) des Clavus mittels podologischer Technik vollständig bis zum Stratum lucidum.</t>
  </si>
  <si>
    <t>Fixiert den Verband mit einem Klebevlies, dabei wird max. 1/3 des Verbandstoffes fixiert.</t>
  </si>
  <si>
    <t>Entfernt die Hyperkeratose mittels Skalpelltechnik vollständig.</t>
  </si>
  <si>
    <t>Trägt die Fläche, die Ränder / Übergänge der Hyperkeratose ohne Kerben / Schnittstellen ab.</t>
  </si>
  <si>
    <t>Führt das Gespräch zielgruppengerecht.</t>
  </si>
  <si>
    <t>Verwendet eine sterilisierte und angepasste Wundauflage.</t>
  </si>
  <si>
    <t>Hält sich an die Vorschriften der Hygiene und Arbeitssicherheit.</t>
  </si>
  <si>
    <t xml:space="preserve">b2: Hühneraugen (Clavi) entfernen 
c4: Verbände am Fuss anlegen hier: distaler Zehenentlastungsverband    </t>
  </si>
  <si>
    <t>Sie entfernen den distalen Clavus vollständig. 
An der zuvor behandelten Zehe legen Sie einen anatomisch angepassten distalen Zehenentlastungsverband an.</t>
  </si>
  <si>
    <t xml:space="preserve">Verwendet keine selbsthaftende Verbandsmaterialien. </t>
  </si>
  <si>
    <t>b2: Hühneraugen (Clavi) entfernen 
c4: Verbände am Fuss anlegen hier: medialer / lateraler Zehenentlastungsverband</t>
  </si>
  <si>
    <t>Sie entfernen den medialen oder lateralen Clavus vollständig. 
An der zuvor behandelten Zehe legen Sie einen anatomisch angepassten medialen / lateralen Zehenentlastungsverband an.</t>
  </si>
  <si>
    <t>Sie entfernen den plantaren Clavus am Vorfuss vollständig. 
An der zuvor behandelten Indikationsstelle am Vorfuss legen Sie eine anatomisch angepasste plantare Abdeckung mit Entlastung an.</t>
  </si>
  <si>
    <t>Deckt die Entlastung fingerbreit, anatomisch und ohne Rümpfe ab.</t>
  </si>
  <si>
    <t xml:space="preserve">Legt die Entlastung anatomisch korrekt an. </t>
  </si>
  <si>
    <t>a1: Beratungen zu podologischen Fragestellungen durchführen 
a6: Behandlungspläne erstellen 
e4: Behandlungstermine planen und vereinbaren 
e5: Patientendokumentation aktualisieren</t>
  </si>
  <si>
    <t xml:space="preserve">Sie zeigen mögliche Ursachen für das podologisches Problem auf. 
Sie führen eine individuelle und lösungsorientierte Beratung zu den podologischen Fragestellungen durch. 
Sie erstellen einen individuellen Behandlungsplan und erklären diesen der Patientin / dem Patienten. 
Sie planen mit der Patientin / dem Patienten den nächsten Behandlungstermin. 
Sie verwenden eine für die Patientin / den Patienten verständliche Sprache und gehen auf ihre / seine Reaktionen ein. 
Sie aktualisieren die Patientendokumentation. </t>
  </si>
  <si>
    <t>c2: Podologische Entlastungen (Orthesen) nach Mass anfertigen</t>
  </si>
  <si>
    <t>Sie fertigen eine anatomisch angepasste Zehenkeilorthese an der von Ihnen ausgewählten Indikation an. Die Orthese geben Sie anschliessend den Expertinnen und Experten ab und nicht dem Modell.</t>
  </si>
  <si>
    <t>Bereitet das Behandlungsfeld für die podologische Orthese vor.</t>
  </si>
  <si>
    <t>Wählt die Materialmenge der Indikation angepasst oder schleift die podologische Orthese entsprechend zu.</t>
  </si>
  <si>
    <t>Vermischt das Material ohne Lufteinschlüsse und ohne Marmorierung.</t>
  </si>
  <si>
    <t>Hält den Fuss während der Abbindezeit in der Neutral-Null-Stellung.</t>
  </si>
  <si>
    <t xml:space="preserve">b3: Eingewachsene Nägel (Onychokryptose) behandeln                                                                                                                     
c3: Nagelkorrektur mittels Klebespange (Orthonyxie) am Nagel applizieren
c4: Verbände am Fuss anlegen hier: Tubegazeverband </t>
  </si>
  <si>
    <t xml:space="preserve">Sie behandeln einen eingewachsenen oder sehr stark verhornter Nagel an einem Digitus 1. Sie applizieren eine Klebespange komplett am behandelten Digitus 1. Sie legen einen Tubegazeverband an der behandelten Zehe an. </t>
  </si>
  <si>
    <t>Entfettet den Nagel vor der Applikation der Klebespange.</t>
  </si>
  <si>
    <t>Appliziert die Klebespange anliegend und ohne Lufteinschlüsse.</t>
  </si>
  <si>
    <t>Bereitet das Behandlungsfeld für die Behandlung der Onychokryptose vor.</t>
  </si>
  <si>
    <t>Fixiert die Tubegaze halb Haut, halb Gaze.</t>
  </si>
  <si>
    <t>Führt die Massagegriffe mit fliessenden Bewegungen/ohne Unterbrüche aus.</t>
  </si>
  <si>
    <t>Führt die Massagegriffe gemäss Vorgaben SPV aus.</t>
  </si>
  <si>
    <t>Hält die Reihenfolge der Massagegriffe ein.</t>
  </si>
  <si>
    <t>Schleift alle Nagelkanten ohne scharfe Kanten, Splitter oder Ecken.</t>
  </si>
  <si>
    <t>Desinfiziert nach der Nagelbehandlung das Behandlungsfeld.</t>
  </si>
  <si>
    <t>Erklärt der Patientin / dem Patienten die Indikation und das Ziel der geplanten podologischen Orthese verständlich.</t>
  </si>
  <si>
    <t>Appliziert die Klebespange gerade auf dem Nagel.</t>
  </si>
  <si>
    <t>Gleicht die Spangenübergänge an und versiegelt die Klebespange, so dass keine Unebenheiten zu spüren sind.</t>
  </si>
  <si>
    <t>Säubert den Nagelfalz falls nötig nach der Applikation der Klebespange, so dass dieser frei von Leimrückständen ist.</t>
  </si>
  <si>
    <t>b3</t>
  </si>
  <si>
    <t>b4</t>
  </si>
  <si>
    <t>Schleift sorgfältig alle Nägel entsprechend der Nagelbeschaffenheit ohne Unebenheiten und Furchen.</t>
  </si>
  <si>
    <t xml:space="preserve">Kürzt die Nägel kuppengerecht und anatomisch angepasst. </t>
  </si>
  <si>
    <t>Rundet die medialen und lateralen Nagelecken anatomisch am Nagelbett ab.</t>
  </si>
  <si>
    <t>Sondiert Haut- und Staubrückstände an den Nägeln fachgerecht.</t>
  </si>
  <si>
    <t>Notiert die Beratungen und Empfehlungen in der Patientendokumentation vollständig.</t>
  </si>
  <si>
    <t>Notiert die ausgeführten Arbeiten sowie allfällige Verletzungen und Verbände in der Patientendokumentation vollständig.</t>
  </si>
  <si>
    <t>Sie erstellen eine vollständige Anamnese gemäss Kriterien SPV. Sie treten dabei mit der Patientin / dem Patienten in einen Dialog. Sie führen die Anamnese am zu behandelnden Modell mit der plantaren Hyperkeratose oder dem Modell mit dem Clavus durch.</t>
  </si>
  <si>
    <t>Geburtsdatum</t>
  </si>
  <si>
    <t>Prüfungsdatum</t>
  </si>
  <si>
    <t>0= keine Antwort, nicht erfüllt; 1= unvollständig erfüllt; 2= mehrheitlich erfüllt; 3= vollständig erfüllt</t>
  </si>
  <si>
    <t>Erreichte Punktzahl</t>
  </si>
  <si>
    <t>Ideen</t>
  </si>
  <si>
    <t xml:space="preserve">b2: Hühneraugen (Clavi) entfernen 
c4: Verbände am Fuss anlegen hier: plantare Abdeckung mit Entlastung     </t>
  </si>
  <si>
    <t>Beantwortet die Fragen zu den Arbeitsschritten nachvollziehbar.</t>
  </si>
  <si>
    <t>Begründet die nachgefragten Arbeitsschritte fachlich korrekt.</t>
  </si>
  <si>
    <t>Beantwortet die Fragen zu den Arbeitsschritten klar und fliessend.</t>
  </si>
  <si>
    <t xml:space="preserve">Verwendet Fachausdrücke im Fachgespräch. </t>
  </si>
  <si>
    <t xml:space="preserve">Wendet die podologischen Fachbegriffe korrekt an. </t>
  </si>
  <si>
    <t>b5: Nagelveränderungen behandeln                                                                                                                                                 
c1: Künstliche Teilnagelergänzung (Teilnagelprothetik) und Überzug applizieren</t>
  </si>
  <si>
    <t>Rundet die medialen und lateralen Nagelecken anatomisch am Nagelbett an.</t>
  </si>
  <si>
    <t xml:space="preserve">Sie behandeln eine Nagelveränderung (dünner, brüchiger und / oder gespaltener Nagel) am Digitus 1. Zudem führen Sie einen Gel-Überzug am behandelten Digitus 1 komplett durch. </t>
  </si>
  <si>
    <t>Modelliert den Gelüberzug ohne Dellen, Hicke oder Wellen.</t>
  </si>
  <si>
    <t>Passt die Dicke des Gelüberzuges der Anatomie des bestehenden Nagels an.</t>
  </si>
  <si>
    <t>Modelliert den Gelüberzug mit auslaufendem Übergang.</t>
  </si>
  <si>
    <t>Schleift die distale Kante des Gelüberzuges ohne Splitter, Ecken und scharfe Kanten.</t>
  </si>
  <si>
    <t>Versiegelt die Teilnagelprothetik und schleift diesen nach dem Versiegeln nicht mehr oder die letzte Gelschicht wird nicht mehr geschliffen.</t>
  </si>
  <si>
    <t xml:space="preserve">Geht sorgfältig mit den Instrumenten und Materialien um. </t>
  </si>
  <si>
    <t xml:space="preserve">Erfragt die Personalien und die detaillierte Krankengeschichte gemäss Kriterien SPV. </t>
  </si>
  <si>
    <t>Notiert vollständig die Personalien und die Aspekte der allgemeinen Krankengeschichte mit der korrekten medizinischen Terminologie gemäss Kriterien SPV (gemäss Vorlage Anamnesekarte).</t>
  </si>
  <si>
    <t>Begründung bei Punkteabzug zwingend</t>
  </si>
  <si>
    <t xml:space="preserve">Begründung bei Punkteabzug zwingend </t>
  </si>
  <si>
    <r>
      <t xml:space="preserve">Positive Ausprägung
Indikatoren   </t>
    </r>
    <r>
      <rPr>
        <b/>
        <sz val="13"/>
        <color rgb="FFFF0000"/>
        <rFont val="Arial"/>
        <family val="2"/>
      </rPr>
      <t xml:space="preserve">
  </t>
    </r>
  </si>
  <si>
    <t xml:space="preserve">d1: Behandlungsraum für die nächste Behandlung vorbereiten </t>
  </si>
  <si>
    <t>Sie reinigen und desinfizieren das Arbeitsfeld und bereiten den Behandlungsraum für die nächste Behandlung hygienisch einwandfrei vor.</t>
  </si>
  <si>
    <t>b4: Hornhaut (Hyperkeratose) abtragen: hier die plantare Hyperkeratose</t>
  </si>
  <si>
    <t>Name / 
Nom / 
Nome:</t>
  </si>
  <si>
    <t>Position / Position / Posizione</t>
  </si>
  <si>
    <t>Bemerkungen / Remarques / Osservazioni</t>
  </si>
  <si>
    <t>Prüfungsergebnis / Résultat de l'examen / Risultato d'esame</t>
  </si>
  <si>
    <t>Qualifikationsbereiche / Domaines de qualification / 
Campi di qualificazione</t>
  </si>
  <si>
    <t>Note /
Note /
Nota</t>
  </si>
  <si>
    <t>Gewicht /
Pond. /
Pond.</t>
  </si>
  <si>
    <t>Produkt /
Produit /
Prodotto</t>
  </si>
  <si>
    <t>Bemerkungen / Remarques / 
Osservazioni</t>
  </si>
  <si>
    <t>a.</t>
  </si>
  <si>
    <t xml:space="preserve">Praktische Arbeit / 
Travail pratique / 
Lavoro pratico </t>
  </si>
  <si>
    <t>b.</t>
  </si>
  <si>
    <t>Berufskenntnisse / 
Connaissances professionnelles / 
Connoscenze professionali</t>
  </si>
  <si>
    <t>c.</t>
  </si>
  <si>
    <t>Allgemeinbildung */ 
Culture générale */ 
Cultura generale *</t>
  </si>
  <si>
    <t>d.</t>
  </si>
  <si>
    <t>Erfahrungsnote **/ 
Note d'expérience **/ 
Nota dei luoghi di formazione **</t>
  </si>
  <si>
    <t>* Auf eine Dezimalstelle zu runden / A arrondir à une décimale / Approssimare a un decimale</t>
  </si>
  <si>
    <t>** Auf eine ganze oder halbe Note gerundet / A arrondir à une note entière ou à une demi-note / Arrotondare al punto o al mezzo punto</t>
  </si>
  <si>
    <t xml:space="preserve">Die Prüfung ist bestanden, wenn weder die Note des Qualifikationsbereichs Praktische Arbeit noch die Gesamtnote den Wert 4 unterschreitet. / L'examen est réussi si la note de domaine de qualification Travail pratique et la note globale sont égales ou supérieures à 4. / L’esame finale è superato se per il campo di qualificazione Lavoro pratico e la nota complessiva raggiunge o supera il 4. </t>
  </si>
  <si>
    <t>Für die Prüfungskommission / Pour la commission d'examen / Per la commissione d'esame</t>
  </si>
  <si>
    <t>Die Präsidentin, der Präsident / La présidente, le président / La presidentessa, il presidente</t>
  </si>
  <si>
    <t>Die Sekretärin, der Sekretär / La, le secrétaire / 
La segretaria, il segretario</t>
  </si>
  <si>
    <t>Beurteilungskriterien</t>
  </si>
  <si>
    <r>
      <t xml:space="preserve"> Ausprägung</t>
    </r>
    <r>
      <rPr>
        <b/>
        <sz val="13"/>
        <color rgb="FFFF0000"/>
        <rFont val="Arial"/>
        <family val="2"/>
      </rPr>
      <t xml:space="preserve"> 
  </t>
    </r>
  </si>
  <si>
    <t>Reinigt den Fussboden und das Arbeitsfeld gründlich.</t>
  </si>
  <si>
    <t xml:space="preserve">Bringt die kontaminierten Instrumente unter Berücksichtigung des Gesundheitsschutzes ins Labor. </t>
  </si>
  <si>
    <t>Sie entfernen die plantare Hyperkeratose vollständig mittels Skalpelltechnik.</t>
  </si>
  <si>
    <t xml:space="preserve">b1: Nägel behandeln </t>
  </si>
  <si>
    <t xml:space="preserve">Sie kürzen und behandeln die Zehennägel fachgerecht. Sie kürzen die Zehennägel mindestens 2mm. 
</t>
  </si>
  <si>
    <t>b4: Hornhaut (Hyperkeratose) abtragen hier: Massage</t>
  </si>
  <si>
    <t>maximale Punkte</t>
  </si>
  <si>
    <t>Aufgaben</t>
  </si>
  <si>
    <t>Position 1 - b2</t>
  </si>
  <si>
    <r>
      <t>Positive Ausprägung
Indikatoren</t>
    </r>
    <r>
      <rPr>
        <b/>
        <sz val="13"/>
        <color rgb="FFFF0000"/>
        <rFont val="Arial"/>
        <family val="2"/>
      </rPr>
      <t xml:space="preserve">   
   0</t>
    </r>
    <r>
      <rPr>
        <b/>
        <sz val="13"/>
        <color theme="1"/>
        <rFont val="Arial"/>
        <family val="2"/>
      </rPr>
      <t xml:space="preserve"> </t>
    </r>
    <r>
      <rPr>
        <b/>
        <sz val="13"/>
        <color rgb="FFFFC000"/>
        <rFont val="Arial"/>
        <family val="2"/>
      </rPr>
      <t xml:space="preserve">       1</t>
    </r>
    <r>
      <rPr>
        <b/>
        <sz val="13"/>
        <color theme="1"/>
        <rFont val="Arial"/>
        <family val="2"/>
      </rPr>
      <t xml:space="preserve">          </t>
    </r>
    <r>
      <rPr>
        <b/>
        <sz val="13"/>
        <color rgb="FFFFFF00"/>
        <rFont val="Arial"/>
        <family val="2"/>
      </rPr>
      <t>2</t>
    </r>
    <r>
      <rPr>
        <b/>
        <sz val="13"/>
        <color theme="1"/>
        <rFont val="Arial"/>
        <family val="2"/>
      </rPr>
      <t xml:space="preserve">       </t>
    </r>
    <r>
      <rPr>
        <b/>
        <sz val="13"/>
        <color rgb="FF00B050"/>
        <rFont val="Arial"/>
        <family val="2"/>
      </rPr>
      <t xml:space="preserve">3 </t>
    </r>
  </si>
  <si>
    <r>
      <t>Positive Ausprägung
Indikatoren</t>
    </r>
    <r>
      <rPr>
        <b/>
        <sz val="13"/>
        <color rgb="FFFF0000"/>
        <rFont val="Ariel"/>
      </rPr>
      <t xml:space="preserve">   
   0</t>
    </r>
    <r>
      <rPr>
        <b/>
        <sz val="13"/>
        <color theme="1"/>
        <rFont val="Ariel"/>
      </rPr>
      <t xml:space="preserve"> </t>
    </r>
    <r>
      <rPr>
        <b/>
        <sz val="13"/>
        <color rgb="FFFFC000"/>
        <rFont val="Ariel"/>
      </rPr>
      <t xml:space="preserve">       1</t>
    </r>
    <r>
      <rPr>
        <b/>
        <sz val="13"/>
        <color theme="1"/>
        <rFont val="Ariel"/>
      </rPr>
      <t xml:space="preserve">          </t>
    </r>
    <r>
      <rPr>
        <b/>
        <sz val="13"/>
        <color rgb="FFFFFF00"/>
        <rFont val="Ariel"/>
      </rPr>
      <t>2</t>
    </r>
    <r>
      <rPr>
        <b/>
        <sz val="13"/>
        <color theme="1"/>
        <rFont val="Ariel"/>
      </rPr>
      <t xml:space="preserve">       </t>
    </r>
    <r>
      <rPr>
        <b/>
        <sz val="13"/>
        <color rgb="FF00B050"/>
        <rFont val="Ariel"/>
      </rPr>
      <t xml:space="preserve">3 </t>
    </r>
  </si>
  <si>
    <r>
      <t xml:space="preserve">c4: Verbände am Fuss anlegen hier: plantare Abdeckung mit Entlastung </t>
    </r>
    <r>
      <rPr>
        <b/>
        <u/>
        <sz val="13"/>
        <color theme="1"/>
        <rFont val="Arial"/>
        <family val="2"/>
      </rPr>
      <t xml:space="preserve">oder </t>
    </r>
    <r>
      <rPr>
        <b/>
        <sz val="13"/>
        <color theme="1"/>
        <rFont val="Arial"/>
        <family val="2"/>
      </rPr>
      <t xml:space="preserve">Hallux valgus Entlastungsverband                     </t>
    </r>
  </si>
  <si>
    <t>Anzahl Punkte       Ausprägung x Gewichtung</t>
  </si>
  <si>
    <t>1)</t>
  </si>
  <si>
    <t>2)</t>
  </si>
  <si>
    <t>3)</t>
  </si>
  <si>
    <t>d1</t>
  </si>
  <si>
    <t>a4</t>
  </si>
  <si>
    <t>c5</t>
  </si>
  <si>
    <t>a5</t>
  </si>
  <si>
    <t>b2</t>
  </si>
  <si>
    <r>
      <t xml:space="preserve">Qualifikationsbereich Vorgegebene praktische Arbeit VPA </t>
    </r>
    <r>
      <rPr>
        <sz val="9"/>
        <rFont val="Arial"/>
        <family val="2"/>
      </rPr>
      <t>(5 Stunden)</t>
    </r>
    <r>
      <rPr>
        <b/>
        <sz val="9"/>
        <rFont val="Arial"/>
        <family val="2"/>
      </rPr>
      <t xml:space="preserve"> / Domaine de qualification Travail pratique prescrit TPA </t>
    </r>
    <r>
      <rPr>
        <sz val="9"/>
        <rFont val="Arial"/>
        <family val="2"/>
      </rPr>
      <t>(5 heures)</t>
    </r>
    <r>
      <rPr>
        <b/>
        <sz val="9"/>
        <rFont val="Arial"/>
        <family val="2"/>
      </rPr>
      <t xml:space="preserve"> / Campo di qualificazione Lavoro pratico prestabilito LPP </t>
    </r>
    <r>
      <rPr>
        <sz val="9"/>
        <rFont val="Arial"/>
        <family val="2"/>
      </rPr>
      <t>(5 ore)</t>
    </r>
  </si>
  <si>
    <t>4)</t>
  </si>
  <si>
    <t>5a)</t>
  </si>
  <si>
    <t>5b)</t>
  </si>
  <si>
    <t>6)</t>
  </si>
  <si>
    <t>7)</t>
  </si>
  <si>
    <t>8)</t>
  </si>
  <si>
    <t>9)</t>
  </si>
  <si>
    <t>10)</t>
  </si>
  <si>
    <t>11)</t>
  </si>
  <si>
    <t>12)</t>
  </si>
  <si>
    <t>Verkaufsgespräche über Produkte in der Praxis führen</t>
  </si>
  <si>
    <t>Podologische Konfektionsprodukte und Halbfabrikate abgeben und über deren Einsatz insturieren</t>
  </si>
  <si>
    <t>Befundaufnahme erfassen</t>
  </si>
  <si>
    <t>c4</t>
  </si>
  <si>
    <t>Hühneraugen (Clavi) entfernen</t>
  </si>
  <si>
    <t>Beratungen zu podologischen Fragestellungen durchführen / Behandlungspläne erstellen / Behandlungstermine planen und vereinbaren / Patientendokumentation aktualisieren</t>
  </si>
  <si>
    <t>a1 / a6 / e4 / e5</t>
  </si>
  <si>
    <t>Behandlungsgsraum für die nächste Behandlung vorbereiten</t>
  </si>
  <si>
    <t>5c)</t>
  </si>
  <si>
    <t>c2</t>
  </si>
  <si>
    <t>Podologische Entlastungen (Orthesen) nach Mass anfertigen</t>
  </si>
  <si>
    <t>Hornhaut (Hyperkeratose) abtragen: hier die plantare Hyperkeratose</t>
  </si>
  <si>
    <t>Eingewachsene Nägel (Onychokryptose) behandeln</t>
  </si>
  <si>
    <t>Nagelkorrektur mittels Klebespange (Orthonyxie) am Nagel applizieren</t>
  </si>
  <si>
    <t>b1</t>
  </si>
  <si>
    <t>Nägel behandeln</t>
  </si>
  <si>
    <t>b5</t>
  </si>
  <si>
    <t>c1</t>
  </si>
  <si>
    <t>Künstliche Teilnagelergänzungen (Teilnagelprothetik) und Überzug applizieren</t>
  </si>
  <si>
    <t>Position 2 - c4</t>
  </si>
  <si>
    <t>Ausprägung</t>
  </si>
  <si>
    <t>Anzahl Punkte Ausprägung x Gewichtung</t>
  </si>
  <si>
    <r>
      <t>Ausprägung</t>
    </r>
    <r>
      <rPr>
        <b/>
        <sz val="13"/>
        <color rgb="FFFF0000"/>
        <rFont val="Arial"/>
        <family val="2"/>
      </rPr>
      <t xml:space="preserve">
</t>
    </r>
  </si>
  <si>
    <t>Begründung Punkteabzug zwingend</t>
  </si>
  <si>
    <t>Position 1 - a4</t>
  </si>
  <si>
    <t>Position 2 - c5</t>
  </si>
  <si>
    <t>Begründung Punkteabzug zwingend notwendig</t>
  </si>
  <si>
    <t>Beurteilungskriterien und Indikatoren</t>
  </si>
  <si>
    <t>Anzahl Punkte                  Ausprägung x Gewichtung</t>
  </si>
  <si>
    <t>Position 1 - b5</t>
  </si>
  <si>
    <t>Position 2 - c1</t>
  </si>
  <si>
    <t>5d)</t>
  </si>
  <si>
    <t xml:space="preserve">Bereitet das Arbeitsfeld für die nächste Behandlung vor. </t>
  </si>
  <si>
    <t xml:space="preserve">Notiert die Auffälligkeiten des Gangbildes in der Anamnesekarte. </t>
  </si>
  <si>
    <t>Kürzt den Nagel kuppengerecht und schleift den Nagel ohne Unebenheiten und Furchen entsprechend der Nagelbeschaffenheit sorgfältig.</t>
  </si>
  <si>
    <r>
      <t>Platziert die Klebespange an der korrekten Stelle</t>
    </r>
    <r>
      <rPr>
        <sz val="13"/>
        <color theme="4"/>
        <rFont val="Arial"/>
        <family val="2"/>
      </rPr>
      <t>,</t>
    </r>
    <r>
      <rPr>
        <sz val="13"/>
        <color rgb="FF000000"/>
        <rFont val="Arial"/>
        <family val="2"/>
      </rPr>
      <t xml:space="preserve"> individuell dem Modell angepasst.</t>
    </r>
  </si>
  <si>
    <t>Name Modell 1</t>
  </si>
  <si>
    <t>Name Modell 2</t>
  </si>
  <si>
    <t>Name Modell 3</t>
  </si>
  <si>
    <t>Name Reservemodell 1 (optional)</t>
  </si>
  <si>
    <t>Name Reservemodell 2 (optional)</t>
  </si>
  <si>
    <t>Name Reservemodell 3 (optional)</t>
  </si>
  <si>
    <t>Plantare Abdeckung mit Entlastung</t>
  </si>
  <si>
    <t>• Verband ein bis drei Tage belassen, anschliessend entfernen</t>
  </si>
  <si>
    <t>• Verband nicht nass machen</t>
  </si>
  <si>
    <t>• bei Bedarf Nachkontrolle</t>
  </si>
  <si>
    <t>• der Indikation entsprechende Hautpflege</t>
  </si>
  <si>
    <t>Hallux valgus</t>
  </si>
  <si>
    <t>Praxis</t>
  </si>
  <si>
    <t>Unterschrift Verantwortliche:r (Berufsbildern:in) Praxis</t>
  </si>
  <si>
    <t>Unterschrift Kandidat:in</t>
  </si>
  <si>
    <t>Name Expertin / Experte 1</t>
  </si>
  <si>
    <t>Unterschrift Expertin / Experte 1</t>
  </si>
  <si>
    <t>Name Expertin / Experte 2</t>
  </si>
  <si>
    <t>Unterschrift Expertin / Experte 2</t>
  </si>
  <si>
    <t>Besondere Vorkommnisse während der Prüfung</t>
  </si>
  <si>
    <t>Name / Vorname Kanditat:in</t>
  </si>
  <si>
    <t>Ohne Massagemittel</t>
  </si>
  <si>
    <t>Mit Massagemittel</t>
  </si>
  <si>
    <t>Unterschenkelmassage</t>
  </si>
  <si>
    <t>Bein angewinkelt aufgestellt</t>
  </si>
  <si>
    <t>a)</t>
  </si>
  <si>
    <t>b)</t>
  </si>
  <si>
    <t>Linken Fuss wie rechten behandeln 1-32</t>
  </si>
  <si>
    <t>Intermittierend drücken</t>
  </si>
  <si>
    <t>von plantar und dorsal</t>
  </si>
  <si>
    <t>von medial und lateral</t>
  </si>
  <si>
    <t>Kreisen der Zehen in beide Richtungen</t>
  </si>
  <si>
    <t>Verschieben der Mittelfussknochenköpfchen</t>
  </si>
  <si>
    <t>Auflockerung der Zehengrundgelenke mit wechselhändigem Ballengriff</t>
  </si>
  <si>
    <t>Beugen, Strecken und Kreisen des Fusses</t>
  </si>
  <si>
    <t>Beidhändige Einleitungsstreichung an Fusssohle und Fussrücken</t>
  </si>
  <si>
    <t>Daumenstreichung des medialen und lateralen Fussrandes</t>
  </si>
  <si>
    <t>Daumenzirkelung des medialen und lateralen Fussrandes, besonders um den 1. Mittelfussknochenkopf medial und um den 5. Mittelfussknochenkopf lateral</t>
  </si>
  <si>
    <t>Beidhändige Übergangsstreichung an Fusssohle und Fussrücken (wie Nr. 6)</t>
  </si>
  <si>
    <t>Zirkelung und Streichung der Zehen 1–5 mit Daumen und Zeigefinger</t>
  </si>
  <si>
    <t>Schwimmhäute ausstreichen von proximal nach distal</t>
  </si>
  <si>
    <t>Knöchelausstreichung auf Plantaraponeurose</t>
  </si>
  <si>
    <t>Kräftige Querstreichung mit den Daumen an der Fusssohle</t>
  </si>
  <si>
    <t>Daumenzirkelung plantar, quer und in 3 Bahnen</t>
  </si>
  <si>
    <t>Beidhändige Übergangsstreichung an Fusssohle und Fussrücken (wie Nr. 6 + 9)</t>
  </si>
  <si>
    <t>Daumenstreichung der dorsalen Zwischenknochenmuskeln am Mittelfuss kombiniert mit Daumenausstreichung bis zur Ferse</t>
  </si>
  <si>
    <t>Fingerstreichung um die Fussknöchel beidseitig und längs der Achillessehne aufwärts</t>
  </si>
  <si>
    <t>Fingerzirkelung um die Fussknöchel beidseitig und längs der Achillessehne aufwärts</t>
  </si>
  <si>
    <t>Beidhändige Abschlussstreichung an Fusssohle und Fussrücken (wie Nr. 6 + 9 + 15)</t>
  </si>
  <si>
    <t>Beidhändige Einleitungsstreichung am Unterschenkel bis über das Knie</t>
  </si>
  <si>
    <t>Einhandstreichung auf vorderem Schienbeinmuskel (Musculus tibialis anterior)</t>
  </si>
  <si>
    <t>Daumen über Daumenstreichung auf Schienbeinmuskel</t>
  </si>
  <si>
    <t>Ballenzirkelung auf vorderem Schienbeinmuskel</t>
  </si>
  <si>
    <t>Einhandstreichung auf Wadenbeinmuskeln (Peroneus-Gruppe)</t>
  </si>
  <si>
    <t>Ballenzirkelung auf Wadenbeinmuskeln</t>
  </si>
  <si>
    <t>Beidhändige Abschlussstreichung bis über das Knie (wie Nr. 20)</t>
  </si>
  <si>
    <t>Einleitungsstreichung der Beugerseite beidhändig alternierend</t>
  </si>
  <si>
    <t>Einhandknetung der Zwillingsmuskeln (Musculus gastrocnemius)</t>
  </si>
  <si>
    <t>Beidhändiges Pressen des Zwillingsmuskels (Fingerkuppen drücken entlang der Mittellinie des Zwillingsmuskels)</t>
  </si>
  <si>
    <t>Einhändige Schüttelung der Beugergruppe</t>
  </si>
  <si>
    <t>Abschlussstreichung der Beugerseite beidhändig alternierend (wie Nr. 27)</t>
  </si>
  <si>
    <t>Beine sind ausgestreckt. Beidseitig medial vom Fuss hinaufstreichen bis über das Knie und lateral seitlich hinunter</t>
  </si>
  <si>
    <t>Massage an beiden Füssen gleichzeitig nach freier Wahl</t>
  </si>
  <si>
    <t>An den Fersen halten und leicht ziehen</t>
  </si>
  <si>
    <t>Geht auf verbale und nonverbale Äusserungen der Patientin / des Patienten ein.</t>
  </si>
  <si>
    <t>Empfiehlt der Patientin / dem Patienten die nötigen mulitprofessionellen Massnahmen.</t>
  </si>
  <si>
    <t xml:space="preserve">Erstellt einen auf die Patientin / den Patienten individuell angepassten Behandlungsplan. </t>
  </si>
  <si>
    <t>Plant den nächsten Termin, notiert diesen in der Agenda der Praxis mit den dazu gehörigen wichtigen Daten gemäss Vorgabe der Praxis und teilt diesen der Patientin / dem Patienten mit.</t>
  </si>
  <si>
    <t>Notizen:</t>
  </si>
  <si>
    <t>Status (x = erledigt)</t>
  </si>
  <si>
    <t>Sie führen an dem gewählten Modell oder den gewählten Modellen ein Verkaufsgespräch und empfehlen ein geeignetes Pflegeprodukt und ein passendes Konfektionsprodukt oder Halbfabrikat. Sie beraten die Patientin / den Patienten zu den abgegebenen Produkten.</t>
  </si>
  <si>
    <t xml:space="preserve">Erklärt der Patientin / dem Patienten, warum sie/er das gewählte Pflegeprodukt empfiehlt. </t>
  </si>
  <si>
    <t xml:space="preserve">Zeigt der Patientin / dem Patienten auf, warum sie/er das gewählte Konfektionsprodukt oder Halbfabrikat empfiehlt. </t>
  </si>
  <si>
    <t>Erklärt dem Patienten / der Patientin den Einsatz des Konfektionsproduktes oder Halbfabrikates sowie mögliche Komplikationen nachvollziehbar.</t>
  </si>
  <si>
    <t>Erklärt der Patientin / dem Patienten das Gangbild nachvollziehbar.</t>
  </si>
  <si>
    <t>Erklärt der Patientin / dem Patienten das individuelle Ergebnis der Fussmessung und Schuhmessung verständlich.</t>
  </si>
  <si>
    <t xml:space="preserve">Zeigt der Patientin / dem Patienten Auffälligkeiten am Schuhwerk auf. </t>
  </si>
  <si>
    <t>Erklärt der Patientin /dem Patienten den Fussstatus nachvollziehbar.</t>
  </si>
  <si>
    <t>Aufgabenstellung 5a / dorsal</t>
  </si>
  <si>
    <t>• individuelle Orthesenberatung (z. B. Omega-Orthese, Platzverhältnisse im Schuh berücksichtigen)</t>
  </si>
  <si>
    <t>• Empfehlung und Abgabe adäquater Konfektionsartikel (Platzverhältnisse im Schuh berücksichtigen)</t>
  </si>
  <si>
    <t>• individuelle Schuhberatung / weiches Oberleder, genug grosse Zehenbox</t>
  </si>
  <si>
    <t>• Nähte berücksichtigen (z. B. von Schuhen, Socken, Kompressionsstrümpfen)</t>
  </si>
  <si>
    <t>Trägt die umliegende Hyperkeratose, sowie den Rand und Übergang des Clavus ohne Kerben / Schnittstellen ab.</t>
  </si>
  <si>
    <t>Erklärt für die Patientin / den Patienten die Entstehung des Clavus verständlich.</t>
  </si>
  <si>
    <t>Erkundigt sich während der Clavusbehandlung bei der Patientin / des Patienten über das Wohlbefinden.</t>
  </si>
  <si>
    <t xml:space="preserve">Nimmt ein für die Patientin / den Patienten geeignetes Entlastungsmaterial, welches höher ist, als die zu entlastende Stelle. </t>
  </si>
  <si>
    <t>Wählt ein geeignetes Medikament / Produkt und begründet die Wahl. </t>
  </si>
  <si>
    <t>Berät die Patientin / den Patienten beim entsprechenden Entlastungsverband korrekt und vollständig.</t>
  </si>
  <si>
    <t xml:space="preserve">Appliziert den Verband nicht zu locker, nicht zu satt und schneidet den Verband plantar ein. </t>
  </si>
  <si>
    <t xml:space="preserve">Nimmt für die Patientin / den Patienten geeignetes Entlastungsmaterial, welches höher ist, als die zu entlastende Stelle. </t>
  </si>
  <si>
    <t>Erklärt für die Patientin /den Patienten die Entstehung des Clavus verständlich.</t>
  </si>
  <si>
    <t>Erklärt der Patientin / dem Patienten die Materialwahl für die podologische Orthese (Shorehärte, Art des Materials, Abbindzeit und Schleifbarkeit) nachvollziehbar.</t>
  </si>
  <si>
    <t>Erklärt der Patientin / dem Patienten den Therapieverlauf sowie mögliche Komplikationen verständlich.</t>
  </si>
  <si>
    <t>Berät die Patientin / den Patienten im Umgang mit der podologischen Orthese nachvollziehbar.</t>
  </si>
  <si>
    <t>Erklärt für die Patientin / den Patienten die Entstehung der Hyperkeratose verständlich.</t>
  </si>
  <si>
    <t xml:space="preserve"> Beurteilungskriterien</t>
  </si>
  <si>
    <t>Entfernt das eingewachsene Nagelstück und / oder die starke Hyperkeratose im Nagelfalz sorgfältig.</t>
  </si>
  <si>
    <t>Erkundigt sich während der Onychokryptosebehandlung bei der Patientin / dem Patienten über das Wohlbefinden.</t>
  </si>
  <si>
    <t>Berät die Patientin / den Patienten über die Pflege und Vorbeugung der Onychokryptose verständlich.</t>
  </si>
  <si>
    <t>Verletzt die Patienten / den Patienten während der Onychokryptosebehandlung nicht oder desinfiziert die verletzte Stelle und verbindet diese am Schluss antiseptisch.</t>
  </si>
  <si>
    <t>Erklärt der Patientin / dem Patienten den Therapieverlauf und mögliche Komplikationen bei der Klebespange verständlich.</t>
  </si>
  <si>
    <t>Berät die Patientin / den Patienten im Umgang mit der Klebespange nachvollziehbar.</t>
  </si>
  <si>
    <t>Wählt ein geeignetes Medikament / Produkt zum Tamponieren und begründet die Wahl.</t>
  </si>
  <si>
    <r>
      <t>Legt einen Tubegazeverband in entsprechender Zehenlänge ohne distalen Knoten oder L</t>
    </r>
    <r>
      <rPr>
        <sz val="13"/>
        <rFont val="Arial"/>
        <family val="2"/>
      </rPr>
      <t>och an</t>
    </r>
    <r>
      <rPr>
        <sz val="13"/>
        <color theme="1"/>
        <rFont val="Arial"/>
        <family val="2"/>
      </rPr>
      <t>.</t>
    </r>
  </si>
  <si>
    <t>Berät die Patientin / den Patienten beim entsprechenden Schutz- oder Wundverband korrekt und vollständig.</t>
  </si>
  <si>
    <t>Bereitet das Behandlungsfeld für die Nagelbehandlung vor.</t>
  </si>
  <si>
    <t>Erkundigt sich während der Nagelpflege bei der Patientin / dem Patienten über das Wohlbefinden.</t>
  </si>
  <si>
    <t>Verletzt die Patienten / den Patienten während der Nagelbehandlung nicht oder desinfiziert die verletzte Stelle und verbindet diese am Schluss antiseptisch.</t>
  </si>
  <si>
    <t xml:space="preserve">Gibt der Patientin / dem Patienten eine Rückmeldung zu der Nagelbeschaffenheit und der individuellen Nagelpflege. </t>
  </si>
  <si>
    <t xml:space="preserve">Sie massieren den Fuss und Unterschenkel nach den Kriterien des schweizerischen Podologen Verband. Sie verwenden ein für die Patientin / den Patienten geeignetes Produkt. </t>
  </si>
  <si>
    <t>Wählt ein für die Patientin / Patienten angepasstes Massagemittel.</t>
  </si>
  <si>
    <t>Klärt die lokalen, generalisierten und "Vorsicht gebotenen" Kontraindikationen der Fuss- und Unterschenkelmassage ab.</t>
  </si>
  <si>
    <t>Instruiert die Patientin / den Patienten über zwei modellspezifische Fussgymnastikübungen.</t>
  </si>
  <si>
    <t xml:space="preserve">Erklärt der Patientin / dem Patienten den Therapieverlauf und mögliche Komplikationen der Applikation des Gelüberzuges nachvollziehbar. </t>
  </si>
  <si>
    <t xml:space="preserve">Beschreibt den Ablauf der Instrumentenaufbereitung in der Praxis korrekt. </t>
  </si>
  <si>
    <t>Verbände am Fuss anlegen hier: medialer / lateraler Zehenentlastungsverband</t>
  </si>
  <si>
    <t>Verbände am Fuss anlegen hier: dorsaler Zehenentlastungsverband</t>
  </si>
  <si>
    <t>Verbände am Fuss anlegen hier: distaler Zehenentlastungsverband</t>
  </si>
  <si>
    <t>Verbände am Fuss anlegen hier: plantare Abdeckung mit Entlastung</t>
  </si>
  <si>
    <t>c3</t>
  </si>
  <si>
    <t>Verbände am Fuss anlegen hier: Tubegazeverband</t>
  </si>
  <si>
    <t>Hornhaut (Hyperkeratose) abtragen: hier Massage</t>
  </si>
  <si>
    <t>Nagelveränderungen behandeln</t>
  </si>
  <si>
    <t xml:space="preserve">Sie legen eine anatomisch angepasste plantare Abdeckung mit Entlastung oder Hallux valgus Entlastungsverband an. </t>
  </si>
  <si>
    <t>Wählt eine für die Patientin / den Patienten angepasste Sprache.</t>
  </si>
  <si>
    <t>Entfernt den Kern (gemäss Anforderungen an das Modell) des Clavus mittels podologischer Technik vollständig bis zum Stratum lucidum.</t>
  </si>
  <si>
    <t>Erkundigt sich während der Clavusbehandlung bei der Patientin / dem Patienten über das Wohlbefinden.</t>
  </si>
  <si>
    <t xml:space="preserve">Überprüft die anatomische Anpassung und den Zweck der podologische Orthese. </t>
  </si>
  <si>
    <t>Beginn Prüfung 1. Teil*</t>
  </si>
  <si>
    <t>Ende Prüfung 1. Teil*</t>
  </si>
  <si>
    <r>
      <t xml:space="preserve">Mittagspause*                       </t>
    </r>
    <r>
      <rPr>
        <sz val="13"/>
        <color rgb="FF000000"/>
        <rFont val="Arial"/>
        <family val="2"/>
      </rPr>
      <t>zwischen 11.00 - 14.00 Uhr</t>
    </r>
  </si>
  <si>
    <t>Beginn Prüfung 2. Teil*</t>
  </si>
  <si>
    <t>Ende Prüfung 2. Teil*</t>
  </si>
  <si>
    <t>Beginn Fachgespräch*</t>
  </si>
  <si>
    <t>Ende Fachgespräch*</t>
  </si>
  <si>
    <t>Desinfiziert nach jedem Patientenwechsel das Arbeitsfeld (genaue Angaben im Bermerkungsfeld erforderlich, was genau wird desinfiziert).</t>
  </si>
  <si>
    <t>Aufgabenstellung 5b / distal</t>
  </si>
  <si>
    <t>Aufgabenstellung 5d / plantar</t>
  </si>
  <si>
    <t>Aufgabenstellung 5c / medial, lateral</t>
  </si>
  <si>
    <t>Max. Punktzahl</t>
  </si>
  <si>
    <t>P1</t>
  </si>
  <si>
    <t>P2</t>
  </si>
  <si>
    <t>Position 1</t>
  </si>
  <si>
    <t>Position 2</t>
  </si>
  <si>
    <t>Position 3</t>
  </si>
  <si>
    <t xml:space="preserve">a. Betreuen der Patientinnen und Patienten
b. Ausführen von nicht operativen podologischen Behandlungen 
e. Ausführen von administrativen Aufgaben </t>
  </si>
  <si>
    <t>40</t>
  </si>
  <si>
    <t>20</t>
  </si>
  <si>
    <t>Position</t>
  </si>
  <si>
    <t xml:space="preserve">c. Anbringen von podologischen Hilfsmitteln und Spezialitäten
d. Vor- und Nachbereiten des Arbeitsumfeldes </t>
  </si>
  <si>
    <t>Fachgespräch</t>
  </si>
  <si>
    <t>Erreichte Punkte</t>
  </si>
  <si>
    <t>Maximale Punkte</t>
  </si>
  <si>
    <t>Zwischen-note</t>
  </si>
  <si>
    <t>Note VPA</t>
  </si>
  <si>
    <t>Gewichtung (in %)</t>
  </si>
  <si>
    <t>Gerundet auf halbe Note</t>
  </si>
  <si>
    <t>Fallnote</t>
  </si>
  <si>
    <t>Kontrolle</t>
  </si>
  <si>
    <t xml:space="preserve">Kontrolle </t>
  </si>
  <si>
    <t>Prüfungsergebnis</t>
  </si>
  <si>
    <r>
      <t xml:space="preserve">Verbände am Fuss anlegen hier: plantare Abdeckung mit Entlastung </t>
    </r>
    <r>
      <rPr>
        <u/>
        <sz val="6"/>
        <rFont val="Arial"/>
        <family val="2"/>
      </rPr>
      <t>oder</t>
    </r>
    <r>
      <rPr>
        <sz val="6"/>
        <rFont val="Arial"/>
        <family val="2"/>
      </rPr>
      <t xml:space="preserve"> Hallux valgus Entlastungsverband</t>
    </r>
  </si>
  <si>
    <t>Zusammenzug der Punkte aus allen Aufgaben</t>
  </si>
  <si>
    <t>Noten für die Positionen 1-3</t>
  </si>
  <si>
    <t>Egalisiert Splitter und Ecken an den seitlichen Nagelränder.</t>
  </si>
  <si>
    <t>Wirkung der Orthese der Patientin / dem Patienten erklären</t>
  </si>
  <si>
    <t>Zehen und Orthesen vor dem Anziehen bei schwitzenden Füssen pudern</t>
  </si>
  <si>
    <t>Puder pflegt die Orthese</t>
  </si>
  <si>
    <t>Schuhe müssen genügend Zehenraum haben</t>
  </si>
  <si>
    <t>offene Schuhe nur mit Strümpfen oder Socken tragen</t>
  </si>
  <si>
    <t>über Nacht Orthesen ausziehen</t>
  </si>
  <si>
    <t>Orthesen zwischendurch abwaschen, nicht auf der Heizung oder an der Sonne trocknen</t>
  </si>
  <si>
    <t>bei Schmerzen die Orthese ausziehen und sich melden → für Nachkorrektur</t>
  </si>
  <si>
    <t>geschlossene Kompressionsstrümpfe wenn möglich durch offene ersetzen</t>
  </si>
  <si>
    <t>Wirkung der TNP der Patientin / dem Patienten erklären</t>
  </si>
  <si>
    <t>Unguis nicht selbst schneiden, da sich die Nagelprothetik lösen und abfallen könnte</t>
  </si>
  <si>
    <t>Unguis nicht zu lange wachsen lassen, da sonst zu viel Druck auf die Nagelprothetik entsteht, was zur Ablösung oder zu neuen Verletzungen beitragen könnte</t>
  </si>
  <si>
    <t>sofortige Meldung durch die Patientin, den Patienten bei Schmerzen oder einer Ablösung der Nagelprothetik</t>
  </si>
  <si>
    <t>sofortige Meldung durch die Patientin, den Patienten bei Farbveränderun-gen des Nagels oder der Nagelprothetik – blaue Verfärbungen deuten auf ein Hämatom hin, grünliche Verfärbungen der Prothetik auf Pseudomonas</t>
  </si>
  <si>
    <t>spitze und enge Schuhe sowie geschlossene Kompressionsstrümpfe wegen Ablösungsgefahr meiden</t>
  </si>
  <si>
    <t>extreme Belastungen: Bei Sportarten mit Stop-and-go-Bewegungen (z. B. Tennis), beim Schwimmsport sowie beim Wandern kann sich die Prothetik lösen.</t>
  </si>
  <si>
    <t>Kontrolle nach ca. 4–12 Wochen je nach Ursache</t>
  </si>
  <si>
    <t>Verband ein bis drei Tage belassen, anschliessend entfernen</t>
  </si>
  <si>
    <t>Verband nicht nass machen</t>
  </si>
  <si>
    <t>bei Bedarf Nachkontrolle</t>
  </si>
  <si>
    <t>individuelle Orthesenberatung (Zehenkeil-Orthese, Platzverhältnisse im Schuh berücksichtigen)</t>
  </si>
  <si>
    <t>Empfehlung und Abgabe adäquater Konfektionsartikel (Platzverhältnisse im Schuh berücksichtigen)</t>
  </si>
  <si>
    <t>individuelle Schuhberatung</t>
  </si>
  <si>
    <t>Nähte berücksichtigen (z. B. von Schuhen, Socken, Kompressionsstrümpfen)</t>
  </si>
  <si>
    <t>der Indikation entsprechende Hautpflege</t>
  </si>
  <si>
    <t>bei chronischen Clavi Schuhkontrolle und Beratung</t>
  </si>
  <si>
    <t>nach Bedarf Masseinlagen empfehlen</t>
  </si>
  <si>
    <t>nach Bedarf Pelotte oder Polymergelpolster (Platzverhältnisse im Schuh berücksichtigen)</t>
  </si>
  <si>
    <t>Schuhkontrolle (Druckstellen, Breite, Zehenbox, Nähte etc.)</t>
  </si>
  <si>
    <t>bei Bedarf Schuhe erweitern lassen</t>
  </si>
  <si>
    <t>bei Bedarf konfektionierte Entlastungen (Platzverhältnisse im Schuh berücksichtigen)</t>
  </si>
  <si>
    <t>bei Bedarf Orthese (Platzverhältnisse im Schuh berücksichtigen)</t>
  </si>
  <si>
    <t>Nagelkorrektur und Wirkung der Spange der Patientin / dem Patienten erklären</t>
  </si>
  <si>
    <t>alle 4 bis 6 Wochen die Spange kontrollieren und, wenn nötig, ersetzen</t>
  </si>
  <si>
    <t>die Tamponade im Nagelfalz belassen, fällt selbst heraus – bei Schmerzen die Tamponade entfernen</t>
  </si>
  <si>
    <t>bei Ablösung der Spange diese mit einem Pflaster fixieren oder den abstehenden Teil wegschneiden und die Podologin / den Podologen kontaktieren – Spange nie wegreissen</t>
  </si>
  <si>
    <t>Nägel nicht schneiden, nur feilen (durch Spannungsveränderungen kann sich sonst die Spange ablösen)</t>
  </si>
  <si>
    <t>während den ersten drei Tagen ist durch die Zugkraft ein Spannungsgefühl möglich und normal</t>
  </si>
  <si>
    <t>bei Schmerzen, Ablösung, zu starkem Spannungsgefühl oder Pulsieren umgehend die Podologin, den Podologen kontaktieren – die Spannkraft kann vermindert werden</t>
  </si>
  <si>
    <t>acetonfreien Nagellackentferner verwenden</t>
  </si>
  <si>
    <t>Sport treiben oder Duschen ist bedenkenlos</t>
  </si>
  <si>
    <t>eine erfolgreiche Therapie kann ca. 10–14 Monate dauern, je nachdem wie schnell der Nagel wächst.</t>
  </si>
  <si>
    <t>bei Rückbildung kann eine Therapie bis zu mehreren Jahren dauern.</t>
  </si>
  <si>
    <t>die richtig angepasste Orthese schmerzt und stört nicht → keine Angewöhnungszeit nötig</t>
  </si>
  <si>
    <t>Notizen für das Fachgespräch</t>
  </si>
  <si>
    <t>Notizen</t>
  </si>
  <si>
    <t>Lokale Kontraindikationen</t>
  </si>
  <si>
    <t>offene Wunden (z. B. Ulcus), akute Entzündungen</t>
  </si>
  <si>
    <t>akute Verletzungen von Sehnen, Bändern und Muskeln</t>
  </si>
  <si>
    <t>Erfrierungen und Verbrennungen</t>
  </si>
  <si>
    <t>frische Narben</t>
  </si>
  <si>
    <t>starke Hämatome</t>
  </si>
  <si>
    <t>ansteckende Hautkrankheiten</t>
  </si>
  <si>
    <t>Thrombophlebitis (Venenentzündung)</t>
  </si>
  <si>
    <t>fortgeschrittene Arteriosklerose und periphere arterielle Verschlusskrankheit (pAVK)</t>
  </si>
  <si>
    <t>Generalisierte Kontraindikationen</t>
  </si>
  <si>
    <t>schwere Infektionen</t>
  </si>
  <si>
    <t>hohes Fieber</t>
  </si>
  <si>
    <t>Tumorleiden</t>
  </si>
  <si>
    <t>Knochenkrankheiten wie Knochentuberkulose (Infektionskrankheit)</t>
  </si>
  <si>
    <t>Verdacht auf Thrombose und Embolie</t>
  </si>
  <si>
    <t xml:space="preserve">Vorsicht ist geboten bei </t>
  </si>
  <si>
    <t>weit fortgeschrittener Osteoporose mit erhöhtem Frakturrisiko</t>
  </si>
  <si>
    <t>schweren Herz- und Kreislaufkrankheiten</t>
  </si>
  <si>
    <t>Diabetes mellitus</t>
  </si>
  <si>
    <t>Risikoschwangerschaften</t>
  </si>
  <si>
    <t>Varizen</t>
  </si>
  <si>
    <t>Checkliste zu 11) Massage</t>
  </si>
  <si>
    <t>bei Risikopatientinnen und -patienten (siehe unter «Vorsicht geboten») → strenge Kontrolle durch die Patientin, den Patienten selbst und durch die behandelnde Podologin, den behandelnden Podologen</t>
  </si>
  <si>
    <t>P2 Erreichte Punktzahl</t>
  </si>
  <si>
    <t>Check li:</t>
  </si>
  <si>
    <t>Check re:</t>
  </si>
  <si>
    <t>Position 1 - b3</t>
  </si>
  <si>
    <t>Position 2 - c3</t>
  </si>
  <si>
    <t>Evaluation durch PEX</t>
  </si>
  <si>
    <t xml:space="preserve">Link Umfrage: </t>
  </si>
  <si>
    <t>QR-Code:</t>
  </si>
  <si>
    <t>Hinweis zu den nachfolgenden Skalen</t>
  </si>
  <si>
    <r>
      <t xml:space="preserve">* Uhrzeit </t>
    </r>
    <r>
      <rPr>
        <b/>
        <sz val="13"/>
        <color theme="1"/>
        <rFont val="Arial"/>
        <family val="2"/>
      </rPr>
      <t xml:space="preserve">mit Doppelpunkt </t>
    </r>
    <r>
      <rPr>
        <sz val="13"/>
        <color theme="1"/>
        <rFont val="Arial"/>
        <family val="2"/>
      </rPr>
      <t>angeben</t>
    </r>
  </si>
  <si>
    <t xml:space="preserve">https://wamag-befragungen.ch/index.php/157159?lang=de </t>
  </si>
  <si>
    <t>d</t>
  </si>
  <si>
    <r>
      <t xml:space="preserve">Hält den Abstand zu den seitlichen </t>
    </r>
    <r>
      <rPr>
        <sz val="13"/>
        <rFont val="Arial"/>
        <family val="2"/>
      </rPr>
      <t>Nagelränder ein (1-</t>
    </r>
    <r>
      <rPr>
        <sz val="13"/>
        <color rgb="FF000000"/>
        <rFont val="Arial"/>
        <family val="2"/>
      </rPr>
      <t>2mm).</t>
    </r>
  </si>
  <si>
    <t xml:space="preserve">Zeigt Zusammenhänge zwischen den verschiedenen Arbeitsschritten auf (vernetztes Denken). </t>
  </si>
  <si>
    <t xml:space="preserve">Tamponiert den Nagelfalz / die Nagelfälze angepasst. </t>
  </si>
  <si>
    <t xml:space="preserve">Erklärt und berät der Patientin / dem Patienten  die Vorbeugung und den weiteren Behandlungsverlauf eines erneuten Clavus des Patienten nachvollziebar. </t>
  </si>
  <si>
    <t>Erklärt der Patientin/dem Patienten das Hautbild und das eventuell vorhandene Hautproblem der Patientin/des Patienten und geht darauf ein.</t>
  </si>
  <si>
    <t>Antworten der Kandidatin / des Kandidaten</t>
  </si>
  <si>
    <t>Mit dieser Umfrage möchten wir Ihre Erfahrungen erfassen und Massnahmen ergreifen, welche das QV verbessern. Ihre Rückmeldungen sind uns wichtig, um das QV stetig zu verbessern und sicherzustellen, dass es den Anforderungen und Erwartungen gerecht wird.</t>
  </si>
  <si>
    <t>Fragen der Expertin / des Experten</t>
  </si>
  <si>
    <t xml:space="preserve">Erklärt und berät der Patientin / dem Patienten die Vorbeugung und den weiteren Behandlungsverlauf der Hyperkeratose verständlich und nachvollziebar. </t>
  </si>
  <si>
    <t xml:space="preserve">Empfiehlt der Patientin / dem Patienten anhand der Indikation die Orthonyxie und erklärt deren Wirkung verständlich und nachvollziehbar.  </t>
  </si>
  <si>
    <t>Erklärt der Patientin / dem Patienten die Indikation und die Wirkung der Applikation des Gelüberzuges verständlich.</t>
  </si>
  <si>
    <t>Berät die Patientin / den Patienten zum Umgang mit dem Gelüberzug vollständig.</t>
  </si>
  <si>
    <t>2025 nicht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</si>
</sst>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quot; Uhr&quot;;@"/>
  </numFmts>
  <fonts count="92">
    <font>
      <sz val="11"/>
      <color theme="1"/>
      <name val="Calibri"/>
      <family val="2"/>
      <scheme val="minor"/>
    </font>
    <font>
      <sz val="9"/>
      <color theme="1"/>
      <name val="Source Sans Pro"/>
      <family val="2"/>
    </font>
    <font>
      <sz val="12"/>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rgb="FFFFC000"/>
      <name val="Calibri"/>
      <family val="2"/>
      <scheme val="minor"/>
    </font>
    <font>
      <b/>
      <sz val="11"/>
      <color rgb="FFFFFF00"/>
      <name val="Calibri"/>
      <family val="2"/>
      <scheme val="minor"/>
    </font>
    <font>
      <b/>
      <sz val="11"/>
      <color rgb="FF00B050"/>
      <name val="Calibri"/>
      <family val="2"/>
      <scheme val="minor"/>
    </font>
    <font>
      <b/>
      <sz val="11"/>
      <name val="Calibri"/>
      <family val="2"/>
      <scheme val="minor"/>
    </font>
    <font>
      <sz val="18"/>
      <color theme="1"/>
      <name val="Webdings"/>
      <family val="1"/>
      <charset val="2"/>
    </font>
    <font>
      <b/>
      <sz val="16"/>
      <color theme="1"/>
      <name val="Calibri"/>
      <family val="2"/>
      <scheme val="minor"/>
    </font>
    <font>
      <sz val="12"/>
      <color rgb="FF000000"/>
      <name val="Calibri"/>
      <family val="2"/>
      <scheme val="minor"/>
    </font>
    <font>
      <sz val="11"/>
      <color rgb="FF000000"/>
      <name val="Calibri"/>
      <family val="2"/>
      <scheme val="minor"/>
    </font>
    <font>
      <b/>
      <sz val="12"/>
      <color theme="1"/>
      <name val="Arial"/>
      <family val="2"/>
    </font>
    <font>
      <b/>
      <sz val="13"/>
      <color theme="1"/>
      <name val="Arial"/>
      <family val="2"/>
    </font>
    <font>
      <sz val="13"/>
      <color theme="1"/>
      <name val="Arial"/>
      <family val="2"/>
    </font>
    <font>
      <sz val="13"/>
      <color theme="1"/>
      <name val="Calibri"/>
      <family val="2"/>
      <scheme val="minor"/>
    </font>
    <font>
      <b/>
      <sz val="13"/>
      <color rgb="FFFF0000"/>
      <name val="Arial"/>
      <family val="2"/>
    </font>
    <font>
      <b/>
      <sz val="13"/>
      <name val="Arial"/>
      <family val="2"/>
    </font>
    <font>
      <sz val="13"/>
      <name val="Arial"/>
      <family val="2"/>
    </font>
    <font>
      <i/>
      <sz val="13"/>
      <color theme="4" tint="-0.249977111117893"/>
      <name val="Arial"/>
      <family val="2"/>
    </font>
    <font>
      <b/>
      <u val="double"/>
      <sz val="13"/>
      <color theme="1"/>
      <name val="Arial"/>
      <family val="2"/>
    </font>
    <font>
      <b/>
      <sz val="13"/>
      <color theme="1"/>
      <name val="Calibri"/>
      <family val="2"/>
      <scheme val="minor"/>
    </font>
    <font>
      <b/>
      <sz val="13"/>
      <name val="Calibri"/>
      <family val="2"/>
      <scheme val="minor"/>
    </font>
    <font>
      <b/>
      <sz val="13"/>
      <color rgb="FFFF0000"/>
      <name val="Calibri"/>
      <family val="2"/>
      <scheme val="minor"/>
    </font>
    <font>
      <b/>
      <sz val="13"/>
      <color rgb="FFFFC000"/>
      <name val="Calibri"/>
      <family val="2"/>
      <scheme val="minor"/>
    </font>
    <font>
      <b/>
      <sz val="13"/>
      <color rgb="FFFFFF00"/>
      <name val="Calibri"/>
      <family val="2"/>
      <scheme val="minor"/>
    </font>
    <font>
      <b/>
      <sz val="13"/>
      <color rgb="FF00B050"/>
      <name val="Calibri"/>
      <family val="2"/>
      <scheme val="minor"/>
    </font>
    <font>
      <sz val="13"/>
      <color theme="1"/>
      <name val="Webdings"/>
      <family val="1"/>
      <charset val="2"/>
    </font>
    <font>
      <sz val="13"/>
      <color rgb="FF000000"/>
      <name val="Arial"/>
      <family val="2"/>
    </font>
    <font>
      <b/>
      <sz val="13"/>
      <color rgb="FFFFC000"/>
      <name val="Arial"/>
      <family val="2"/>
    </font>
    <font>
      <b/>
      <sz val="13"/>
      <color rgb="FFFFFF00"/>
      <name val="Arial"/>
      <family val="2"/>
    </font>
    <font>
      <b/>
      <sz val="13"/>
      <color rgb="FF00B050"/>
      <name val="Arial"/>
      <family val="2"/>
    </font>
    <font>
      <b/>
      <sz val="9"/>
      <name val="Arial"/>
      <family val="2"/>
    </font>
    <font>
      <sz val="7"/>
      <name val="Arial"/>
      <family val="2"/>
    </font>
    <font>
      <sz val="9"/>
      <name val="Arial"/>
      <family val="2"/>
    </font>
    <font>
      <sz val="10"/>
      <name val="Arial"/>
      <family val="2"/>
    </font>
    <font>
      <b/>
      <sz val="7"/>
      <name val="Arial"/>
      <family val="2"/>
    </font>
    <font>
      <b/>
      <sz val="12"/>
      <color indexed="81"/>
      <name val="Arial"/>
      <family val="2"/>
    </font>
    <font>
      <b/>
      <sz val="13"/>
      <color theme="1"/>
      <name val="Ariel"/>
    </font>
    <font>
      <sz val="13"/>
      <color theme="1"/>
      <name val="Ariel"/>
    </font>
    <font>
      <b/>
      <sz val="13"/>
      <color rgb="FFFF0000"/>
      <name val="Ariel"/>
    </font>
    <font>
      <b/>
      <sz val="13"/>
      <color rgb="FFFFC000"/>
      <name val="Ariel"/>
    </font>
    <font>
      <b/>
      <sz val="13"/>
      <color rgb="FFFFFF00"/>
      <name val="Ariel"/>
    </font>
    <font>
      <b/>
      <sz val="13"/>
      <color rgb="FF00B050"/>
      <name val="Ariel"/>
    </font>
    <font>
      <sz val="13"/>
      <color rgb="FFFF0000"/>
      <name val="Ariel"/>
    </font>
    <font>
      <sz val="13"/>
      <color rgb="FFFF0000"/>
      <name val="Arial"/>
      <family val="2"/>
    </font>
    <font>
      <b/>
      <u/>
      <sz val="13"/>
      <color theme="1"/>
      <name val="Arial"/>
      <family val="2"/>
    </font>
    <font>
      <sz val="7"/>
      <color theme="1"/>
      <name val="Calibri"/>
      <family val="2"/>
      <scheme val="minor"/>
    </font>
    <font>
      <b/>
      <sz val="16"/>
      <name val="Arial"/>
      <family val="2"/>
    </font>
    <font>
      <sz val="11"/>
      <color theme="1"/>
      <name val="Arial"/>
      <family val="2"/>
    </font>
    <font>
      <sz val="11"/>
      <color rgb="FF000000"/>
      <name val="Arial"/>
      <family val="2"/>
    </font>
    <font>
      <b/>
      <sz val="14"/>
      <color rgb="FF000000"/>
      <name val="Arial"/>
      <family val="2"/>
    </font>
    <font>
      <sz val="12"/>
      <color theme="1"/>
      <name val="Arial"/>
      <family val="2"/>
    </font>
    <font>
      <sz val="16"/>
      <color theme="1"/>
      <name val="Arial"/>
      <family val="2"/>
    </font>
    <font>
      <b/>
      <sz val="16"/>
      <color theme="1"/>
      <name val="Arial"/>
      <family val="2"/>
    </font>
    <font>
      <b/>
      <sz val="16"/>
      <color theme="1"/>
      <name val="Ariel"/>
    </font>
    <font>
      <sz val="16"/>
      <color theme="1"/>
      <name val="Ariel"/>
    </font>
    <font>
      <sz val="13"/>
      <color theme="4"/>
      <name val="Arial"/>
      <family val="2"/>
    </font>
    <font>
      <b/>
      <sz val="14"/>
      <color theme="1"/>
      <name val="Arial"/>
      <family val="2"/>
    </font>
    <font>
      <b/>
      <sz val="11"/>
      <color theme="1"/>
      <name val="Arial"/>
      <family val="2"/>
    </font>
    <font>
      <b/>
      <sz val="11"/>
      <color rgb="FFFF0000"/>
      <name val="Arial"/>
      <family val="2"/>
    </font>
    <font>
      <b/>
      <sz val="11"/>
      <color rgb="FFFFC000"/>
      <name val="Arial"/>
      <family val="2"/>
    </font>
    <font>
      <b/>
      <sz val="11"/>
      <color rgb="FFFFFF00"/>
      <name val="Arial"/>
      <family val="2"/>
    </font>
    <font>
      <b/>
      <sz val="11"/>
      <color rgb="FF00B050"/>
      <name val="Arial"/>
      <family val="2"/>
    </font>
    <font>
      <sz val="18"/>
      <color theme="1"/>
      <name val="Arial"/>
      <family val="2"/>
    </font>
    <font>
      <i/>
      <sz val="13"/>
      <color theme="1"/>
      <name val="Arial"/>
      <family val="2"/>
    </font>
    <font>
      <b/>
      <i/>
      <sz val="13"/>
      <color theme="1"/>
      <name val="Arial"/>
      <family val="2"/>
    </font>
    <font>
      <i/>
      <sz val="13"/>
      <name val="Arial"/>
      <family val="2"/>
    </font>
    <font>
      <sz val="11"/>
      <name val="Calibri"/>
      <family val="2"/>
      <scheme val="minor"/>
    </font>
    <font>
      <b/>
      <sz val="13"/>
      <color rgb="FF000000"/>
      <name val="Arial"/>
      <family val="2"/>
    </font>
    <font>
      <sz val="8"/>
      <color rgb="FF000000"/>
      <name val="Segoe UI"/>
      <family val="2"/>
    </font>
    <font>
      <i/>
      <sz val="11"/>
      <color theme="1"/>
      <name val="Arial"/>
      <family val="2"/>
    </font>
    <font>
      <b/>
      <sz val="10"/>
      <name val="Arial"/>
      <family val="2"/>
    </font>
    <font>
      <sz val="8"/>
      <name val="Arial"/>
      <family val="2"/>
    </font>
    <font>
      <b/>
      <sz val="14"/>
      <name val="Arial"/>
      <family val="2"/>
    </font>
    <font>
      <b/>
      <sz val="6"/>
      <name val="Arial"/>
      <family val="2"/>
    </font>
    <font>
      <b/>
      <sz val="6"/>
      <color rgb="FFFF0000"/>
      <name val="Arial"/>
      <family val="2"/>
    </font>
    <font>
      <b/>
      <sz val="6"/>
      <color theme="1"/>
      <name val="Arial"/>
      <family val="2"/>
    </font>
    <font>
      <sz val="6"/>
      <name val="Arial"/>
      <family val="2"/>
    </font>
    <font>
      <sz val="6"/>
      <color theme="1"/>
      <name val="Arial"/>
      <family val="2"/>
    </font>
    <font>
      <sz val="6"/>
      <color theme="0" tint="-0.14999847407452621"/>
      <name val="Arial"/>
      <family val="2"/>
    </font>
    <font>
      <u/>
      <sz val="6"/>
      <name val="Arial"/>
      <family val="2"/>
    </font>
    <font>
      <u/>
      <sz val="11"/>
      <color theme="10"/>
      <name val="Calibri"/>
      <family val="2"/>
      <scheme val="minor"/>
    </font>
    <font>
      <sz val="13"/>
      <name val="Ariel"/>
    </font>
    <font>
      <sz val="8"/>
      <name val="Calibri"/>
      <family val="2"/>
      <scheme val="minor"/>
    </font>
    <font>
      <i/>
      <sz val="6"/>
      <name val="Arial"/>
      <family val="2"/>
    </font>
    <font>
      <i/>
      <sz val="6"/>
      <color theme="1"/>
      <name val="Arial"/>
      <family val="2"/>
    </font>
    <font>
      <i/>
      <sz val="6"/>
      <color theme="0" tint="-0.14999847407452621"/>
      <name val="Arial"/>
      <family val="2"/>
    </font>
    <font>
      <i/>
      <sz val="11"/>
      <color theme="1"/>
      <name val="Calibri"/>
      <family val="2"/>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BFBFBF"/>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style="medium">
        <color indexed="64"/>
      </top>
      <bottom style="thin">
        <color auto="1"/>
      </bottom>
      <diagonal/>
    </border>
    <border>
      <left style="medium">
        <color auto="1"/>
      </left>
      <right style="medium">
        <color indexed="64"/>
      </right>
      <top style="thin">
        <color auto="1"/>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auto="1"/>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thin">
        <color auto="1"/>
      </left>
      <right style="thin">
        <color auto="1"/>
      </right>
      <top style="thin">
        <color auto="1"/>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38" fillId="0" borderId="0"/>
    <xf numFmtId="0" fontId="85" fillId="0" borderId="0" applyNumberFormat="0" applyFill="0" applyBorder="0" applyAlignment="0" applyProtection="0"/>
  </cellStyleXfs>
  <cellXfs count="554">
    <xf numFmtId="0" fontId="0" fillId="0" borderId="0" xfId="0"/>
    <xf numFmtId="0" fontId="1" fillId="0" borderId="0" xfId="0" applyFont="1" applyAlignment="1">
      <alignment vertical="center"/>
    </xf>
    <xf numFmtId="0" fontId="2" fillId="0" borderId="0" xfId="0" applyFont="1"/>
    <xf numFmtId="0" fontId="4" fillId="0" borderId="0" xfId="0" applyFont="1" applyAlignment="1">
      <alignment wrapText="1"/>
    </xf>
    <xf numFmtId="0" fontId="0" fillId="0" borderId="0" xfId="0" applyAlignment="1">
      <alignment wrapText="1"/>
    </xf>
    <xf numFmtId="0" fontId="12" fillId="0" borderId="0" xfId="0" applyFont="1" applyAlignment="1">
      <alignment wrapText="1"/>
    </xf>
    <xf numFmtId="0" fontId="4" fillId="0" borderId="0" xfId="0" applyFont="1"/>
    <xf numFmtId="0" fontId="3" fillId="0" borderId="0" xfId="0" applyFont="1" applyAlignment="1">
      <alignment wrapText="1"/>
    </xf>
    <xf numFmtId="0" fontId="3" fillId="0" borderId="0" xfId="0" applyFont="1"/>
    <xf numFmtId="0" fontId="6" fillId="0" borderId="0" xfId="0" applyFont="1" applyAlignment="1">
      <alignment horizontal="center" wrapText="1"/>
    </xf>
    <xf numFmtId="0" fontId="7" fillId="0" borderId="0" xfId="0" applyFont="1" applyAlignment="1">
      <alignment horizontal="center" wrapText="1"/>
    </xf>
    <xf numFmtId="0" fontId="8" fillId="0" borderId="0" xfId="0" applyFont="1" applyAlignment="1">
      <alignment horizontal="center" wrapText="1"/>
    </xf>
    <xf numFmtId="0" fontId="9" fillId="0" borderId="0" xfId="0" applyFont="1" applyAlignment="1">
      <alignment horizontal="center" wrapText="1"/>
    </xf>
    <xf numFmtId="0" fontId="11" fillId="0" borderId="0" xfId="0" applyFont="1" applyAlignment="1">
      <alignment horizontal="center" vertical="top"/>
    </xf>
    <xf numFmtId="0" fontId="11" fillId="0" borderId="0" xfId="0" applyFont="1" applyAlignment="1">
      <alignment horizontal="center" vertical="center"/>
    </xf>
    <xf numFmtId="0" fontId="11" fillId="0" borderId="0" xfId="0" applyFont="1" applyAlignment="1">
      <alignment horizontal="center"/>
    </xf>
    <xf numFmtId="0" fontId="11" fillId="0" borderId="0" xfId="0" applyFont="1"/>
    <xf numFmtId="0" fontId="2" fillId="0" borderId="0" xfId="0" applyFont="1" applyAlignment="1">
      <alignment wrapText="1"/>
    </xf>
    <xf numFmtId="0" fontId="2" fillId="0" borderId="0" xfId="0" applyFont="1" applyAlignment="1">
      <alignment horizontal="center"/>
    </xf>
    <xf numFmtId="0" fontId="3" fillId="0" borderId="0" xfId="0" applyFont="1" applyAlignment="1">
      <alignment horizontal="right"/>
    </xf>
    <xf numFmtId="0" fontId="5" fillId="0" borderId="0" xfId="0" applyFont="1" applyAlignment="1">
      <alignment horizontal="left" vertical="top" wrapText="1"/>
    </xf>
    <xf numFmtId="0" fontId="5" fillId="0" borderId="0" xfId="0" applyFont="1" applyAlignment="1">
      <alignment horizontal="center" vertical="top" wrapText="1"/>
    </xf>
    <xf numFmtId="0" fontId="14" fillId="0" borderId="0" xfId="0" applyFont="1"/>
    <xf numFmtId="0" fontId="5" fillId="0" borderId="0" xfId="0" applyFont="1" applyAlignment="1">
      <alignment vertical="top" wrapText="1"/>
    </xf>
    <xf numFmtId="0" fontId="18" fillId="0" borderId="0" xfId="0" applyFont="1"/>
    <xf numFmtId="0" fontId="16" fillId="0" borderId="0" xfId="0" applyFont="1" applyAlignment="1">
      <alignment wrapText="1"/>
    </xf>
    <xf numFmtId="0" fontId="17" fillId="0" borderId="0" xfId="0" applyFont="1"/>
    <xf numFmtId="0" fontId="17" fillId="9" borderId="2" xfId="0" quotePrefix="1" applyFont="1" applyFill="1" applyBorder="1" applyAlignment="1">
      <alignment horizontal="center" vertical="center"/>
    </xf>
    <xf numFmtId="0" fontId="17" fillId="0" borderId="17" xfId="0" applyFont="1" applyBorder="1" applyAlignment="1">
      <alignment vertical="center" wrapText="1"/>
    </xf>
    <xf numFmtId="0" fontId="16" fillId="10" borderId="7" xfId="0" applyFont="1" applyFill="1" applyBorder="1" applyAlignment="1">
      <alignment horizontal="center" vertical="center"/>
    </xf>
    <xf numFmtId="0" fontId="16" fillId="10" borderId="2" xfId="0" applyFont="1" applyFill="1" applyBorder="1" applyAlignment="1">
      <alignment horizontal="center" vertical="center"/>
    </xf>
    <xf numFmtId="0" fontId="18" fillId="0" borderId="0" xfId="0" applyFont="1" applyAlignment="1">
      <alignment horizontal="center"/>
    </xf>
    <xf numFmtId="0" fontId="17"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4" fillId="0" borderId="0" xfId="0" applyFont="1"/>
    <xf numFmtId="0" fontId="24" fillId="0" borderId="0" xfId="0" applyFont="1" applyAlignment="1">
      <alignment horizontal="left" vertical="top" wrapText="1"/>
    </xf>
    <xf numFmtId="0" fontId="24" fillId="0" borderId="0" xfId="0" applyFont="1" applyAlignment="1">
      <alignment horizontal="center" vertical="top" wrapText="1"/>
    </xf>
    <xf numFmtId="0" fontId="26" fillId="0" borderId="0" xfId="0" applyFont="1" applyAlignment="1">
      <alignment horizontal="center" wrapText="1"/>
    </xf>
    <xf numFmtId="0" fontId="27"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30" fillId="0" borderId="0" xfId="0" applyFont="1" applyAlignment="1">
      <alignment horizontal="center" vertical="top"/>
    </xf>
    <xf numFmtId="0" fontId="30" fillId="0" borderId="0" xfId="0" applyFont="1" applyAlignment="1">
      <alignment horizontal="center" vertical="center"/>
    </xf>
    <xf numFmtId="0" fontId="30" fillId="0" borderId="0" xfId="0" applyFont="1" applyAlignment="1">
      <alignment horizontal="center"/>
    </xf>
    <xf numFmtId="0" fontId="30" fillId="0" borderId="0" xfId="0" applyFont="1"/>
    <xf numFmtId="0" fontId="24" fillId="0" borderId="0" xfId="0" applyFont="1" applyAlignment="1">
      <alignment horizontal="right"/>
    </xf>
    <xf numFmtId="0" fontId="17" fillId="0" borderId="0" xfId="0" applyFont="1" applyAlignment="1">
      <alignment vertical="center"/>
    </xf>
    <xf numFmtId="0" fontId="17" fillId="0" borderId="0" xfId="0" applyFont="1" applyAlignment="1">
      <alignment horizontal="left"/>
    </xf>
    <xf numFmtId="0" fontId="16" fillId="0" borderId="0" xfId="0" applyFont="1"/>
    <xf numFmtId="0" fontId="16" fillId="0" borderId="2" xfId="0" applyFont="1" applyBorder="1" applyAlignment="1">
      <alignment vertical="center"/>
    </xf>
    <xf numFmtId="0" fontId="31" fillId="0" borderId="2" xfId="0" applyFont="1" applyBorder="1" applyAlignment="1">
      <alignment vertical="center" wrapText="1"/>
    </xf>
    <xf numFmtId="0" fontId="17" fillId="0" borderId="2" xfId="0" applyFont="1" applyBorder="1" applyAlignment="1">
      <alignment horizontal="center" vertical="center"/>
    </xf>
    <xf numFmtId="0" fontId="17" fillId="0" borderId="0" xfId="0" applyFont="1" applyAlignment="1">
      <alignment horizontal="center"/>
    </xf>
    <xf numFmtId="0" fontId="16" fillId="0" borderId="0" xfId="0" applyFont="1" applyAlignment="1">
      <alignment vertical="top" wrapText="1"/>
    </xf>
    <xf numFmtId="0" fontId="20" fillId="0" borderId="0" xfId="0" applyFont="1"/>
    <xf numFmtId="0" fontId="19" fillId="0" borderId="0" xfId="0" applyFont="1" applyAlignment="1">
      <alignment horizontal="center" wrapText="1"/>
    </xf>
    <xf numFmtId="0" fontId="32" fillId="0" borderId="0" xfId="0" applyFont="1" applyAlignment="1">
      <alignment horizontal="center" wrapText="1"/>
    </xf>
    <xf numFmtId="0" fontId="16" fillId="0" borderId="0" xfId="0" applyFont="1" applyAlignment="1">
      <alignment horizontal="center" vertical="top" wrapText="1"/>
    </xf>
    <xf numFmtId="0" fontId="16" fillId="0" borderId="0" xfId="0" applyFont="1" applyAlignment="1">
      <alignment horizontal="center" vertical="center" wrapText="1"/>
    </xf>
    <xf numFmtId="0" fontId="17" fillId="0" borderId="0" xfId="0" applyFont="1" applyAlignment="1">
      <alignment horizontal="center" vertical="top"/>
    </xf>
    <xf numFmtId="0" fontId="17" fillId="0" borderId="0" xfId="0" applyFont="1" applyAlignment="1">
      <alignment horizontal="center" vertical="center"/>
    </xf>
    <xf numFmtId="0" fontId="16" fillId="0" borderId="0" xfId="0" applyFont="1" applyAlignment="1">
      <alignment horizontal="right"/>
    </xf>
    <xf numFmtId="0" fontId="16" fillId="0" borderId="0" xfId="0" applyFont="1" applyAlignment="1">
      <alignment vertical="center"/>
    </xf>
    <xf numFmtId="0" fontId="23" fillId="0" borderId="0" xfId="0" applyFont="1"/>
    <xf numFmtId="0" fontId="21" fillId="5" borderId="2" xfId="0" applyFont="1" applyFill="1" applyBorder="1" applyAlignment="1">
      <alignment horizontal="center" vertical="center"/>
    </xf>
    <xf numFmtId="0" fontId="21" fillId="6" borderId="2" xfId="0" applyFont="1" applyFill="1" applyBorder="1" applyAlignment="1">
      <alignment horizontal="center" vertical="center"/>
    </xf>
    <xf numFmtId="0" fontId="21" fillId="7" borderId="2" xfId="0" applyFont="1" applyFill="1" applyBorder="1" applyAlignment="1">
      <alignment horizontal="center" vertical="center"/>
    </xf>
    <xf numFmtId="0" fontId="21" fillId="8" borderId="2" xfId="0" applyFont="1" applyFill="1" applyBorder="1" applyAlignment="1">
      <alignment horizontal="center" vertical="center"/>
    </xf>
    <xf numFmtId="0" fontId="36" fillId="0" borderId="0" xfId="0" applyFont="1"/>
    <xf numFmtId="49" fontId="36" fillId="0" borderId="0" xfId="0" applyNumberFormat="1" applyFont="1" applyAlignment="1">
      <alignment horizontal="left" vertical="top"/>
    </xf>
    <xf numFmtId="0" fontId="25" fillId="0" borderId="0" xfId="0" applyFont="1" applyAlignment="1">
      <alignment horizontal="center"/>
    </xf>
    <xf numFmtId="0" fontId="36" fillId="0" borderId="0" xfId="0" applyFont="1" applyAlignment="1">
      <alignment wrapText="1"/>
    </xf>
    <xf numFmtId="0" fontId="0" fillId="0" borderId="0" xfId="0" applyAlignment="1">
      <alignment vertical="center"/>
    </xf>
    <xf numFmtId="0" fontId="13" fillId="0" borderId="0" xfId="0" applyFont="1" applyAlignment="1">
      <alignment vertical="center"/>
    </xf>
    <xf numFmtId="0" fontId="16" fillId="9" borderId="2" xfId="0" applyFont="1" applyFill="1" applyBorder="1"/>
    <xf numFmtId="0" fontId="42" fillId="0" borderId="17" xfId="0" applyFont="1" applyBorder="1" applyAlignment="1">
      <alignment vertical="center" wrapText="1"/>
    </xf>
    <xf numFmtId="0" fontId="41" fillId="9" borderId="2" xfId="0" applyFont="1" applyFill="1" applyBorder="1"/>
    <xf numFmtId="0" fontId="17" fillId="10" borderId="17" xfId="0" applyFont="1" applyFill="1" applyBorder="1" applyAlignment="1">
      <alignment vertical="center" wrapText="1"/>
    </xf>
    <xf numFmtId="0" fontId="17" fillId="9" borderId="2" xfId="0" applyFont="1" applyFill="1" applyBorder="1" applyAlignment="1">
      <alignment horizontal="left" vertical="top"/>
    </xf>
    <xf numFmtId="0" fontId="16" fillId="9" borderId="2" xfId="0" applyFont="1" applyFill="1" applyBorder="1" applyAlignment="1">
      <alignment horizontal="left" vertical="center" wrapText="1"/>
    </xf>
    <xf numFmtId="0" fontId="17" fillId="0" borderId="8" xfId="0" applyFont="1" applyBorder="1" applyAlignment="1">
      <alignment vertical="center" wrapText="1"/>
    </xf>
    <xf numFmtId="0" fontId="36" fillId="0" borderId="0" xfId="0" applyFont="1" applyAlignment="1">
      <alignment horizontal="left" vertical="center" wrapText="1"/>
    </xf>
    <xf numFmtId="0" fontId="18" fillId="0" borderId="0" xfId="0" applyFont="1" applyAlignment="1">
      <alignment vertical="center"/>
    </xf>
    <xf numFmtId="0" fontId="50" fillId="0" borderId="0" xfId="0" applyFont="1" applyAlignment="1">
      <alignment horizontal="center" vertical="center"/>
    </xf>
    <xf numFmtId="0" fontId="36" fillId="0" borderId="0" xfId="0" applyFont="1" applyAlignment="1">
      <alignment horizontal="left"/>
    </xf>
    <xf numFmtId="0" fontId="0" fillId="0" borderId="0" xfId="0" applyAlignment="1">
      <alignment horizontal="left"/>
    </xf>
    <xf numFmtId="0" fontId="17" fillId="0" borderId="2" xfId="0" applyFont="1" applyBorder="1" applyAlignment="1">
      <alignment vertical="center" wrapText="1"/>
    </xf>
    <xf numFmtId="0" fontId="10" fillId="0" borderId="0" xfId="0" applyFont="1" applyAlignment="1">
      <alignment horizontal="center"/>
    </xf>
    <xf numFmtId="0" fontId="53" fillId="0" borderId="0" xfId="0" applyFont="1" applyAlignment="1">
      <alignment wrapText="1"/>
    </xf>
    <xf numFmtId="0" fontId="53" fillId="0" borderId="0" xfId="0" applyFont="1"/>
    <xf numFmtId="0" fontId="52" fillId="0" borderId="0" xfId="0" applyFont="1"/>
    <xf numFmtId="0" fontId="54" fillId="0" borderId="0" xfId="0" applyFont="1" applyAlignment="1">
      <alignment wrapText="1"/>
    </xf>
    <xf numFmtId="0" fontId="54" fillId="0" borderId="0" xfId="0" applyFont="1"/>
    <xf numFmtId="0" fontId="52" fillId="0" borderId="0" xfId="0" applyFont="1" applyAlignment="1">
      <alignment vertical="center"/>
    </xf>
    <xf numFmtId="0" fontId="55" fillId="0" borderId="0" xfId="0" applyFont="1" applyAlignment="1">
      <alignment wrapText="1"/>
    </xf>
    <xf numFmtId="0" fontId="55" fillId="0" borderId="0" xfId="0" applyFont="1"/>
    <xf numFmtId="0" fontId="0" fillId="0" borderId="0" xfId="0" applyAlignment="1">
      <alignment horizontal="left" vertical="center"/>
    </xf>
    <xf numFmtId="0" fontId="17" fillId="0" borderId="2" xfId="0" applyFont="1" applyBorder="1" applyAlignment="1">
      <alignment wrapText="1"/>
    </xf>
    <xf numFmtId="0" fontId="16" fillId="3" borderId="2" xfId="0" applyFont="1" applyFill="1" applyBorder="1" applyAlignment="1">
      <alignment horizontal="center" vertical="center"/>
    </xf>
    <xf numFmtId="0" fontId="16" fillId="3" borderId="7" xfId="0" applyFont="1" applyFill="1" applyBorder="1" applyAlignment="1">
      <alignment horizontal="center" vertical="center"/>
    </xf>
    <xf numFmtId="0" fontId="16" fillId="9" borderId="8" xfId="0" applyFont="1" applyFill="1" applyBorder="1"/>
    <xf numFmtId="0" fontId="16" fillId="3" borderId="8" xfId="0" applyFont="1" applyFill="1" applyBorder="1" applyAlignment="1">
      <alignment horizontal="center" vertical="center"/>
    </xf>
    <xf numFmtId="0" fontId="16" fillId="5" borderId="2" xfId="0" applyFont="1" applyFill="1" applyBorder="1" applyAlignment="1">
      <alignment horizontal="center" wrapText="1"/>
    </xf>
    <xf numFmtId="0" fontId="16" fillId="6" borderId="2" xfId="0" applyFont="1" applyFill="1" applyBorder="1" applyAlignment="1">
      <alignment horizontal="center" wrapText="1"/>
    </xf>
    <xf numFmtId="0" fontId="16" fillId="7" borderId="2" xfId="0" applyFont="1" applyFill="1" applyBorder="1" applyAlignment="1">
      <alignment horizontal="center" wrapText="1"/>
    </xf>
    <xf numFmtId="0" fontId="16" fillId="8" borderId="2" xfId="0" applyFont="1" applyFill="1" applyBorder="1" applyAlignment="1">
      <alignment horizontal="center" wrapText="1"/>
    </xf>
    <xf numFmtId="0" fontId="16" fillId="0" borderId="22" xfId="0" applyFont="1" applyBorder="1" applyAlignment="1">
      <alignment horizontal="center" vertical="center"/>
    </xf>
    <xf numFmtId="0" fontId="16" fillId="3" borderId="10" xfId="0" applyFont="1" applyFill="1" applyBorder="1" applyAlignment="1">
      <alignment horizontal="center" vertical="center"/>
    </xf>
    <xf numFmtId="0" fontId="16" fillId="0" borderId="23" xfId="0" applyFont="1" applyBorder="1" applyAlignment="1">
      <alignment horizontal="center" vertical="center"/>
    </xf>
    <xf numFmtId="0" fontId="16" fillId="9" borderId="2" xfId="0" applyFont="1" applyFill="1" applyBorder="1" applyAlignment="1">
      <alignment horizontal="center" vertical="center"/>
    </xf>
    <xf numFmtId="0" fontId="42" fillId="0" borderId="2" xfId="0" applyFont="1" applyBorder="1" applyAlignment="1">
      <alignment horizontal="center" vertical="center"/>
    </xf>
    <xf numFmtId="0" fontId="16" fillId="9" borderId="2" xfId="0" applyFont="1" applyFill="1" applyBorder="1" applyAlignment="1">
      <alignment horizontal="center"/>
    </xf>
    <xf numFmtId="0" fontId="20" fillId="4" borderId="2" xfId="0" applyFont="1" applyFill="1" applyBorder="1" applyAlignment="1">
      <alignment horizontal="center" vertical="center" wrapText="1"/>
    </xf>
    <xf numFmtId="0" fontId="17" fillId="9" borderId="2" xfId="0" applyFont="1" applyFill="1" applyBorder="1" applyAlignment="1">
      <alignment horizontal="center" vertical="center"/>
    </xf>
    <xf numFmtId="0" fontId="15" fillId="0" borderId="0" xfId="0" applyFont="1"/>
    <xf numFmtId="0" fontId="17" fillId="0" borderId="2" xfId="0" applyFont="1" applyBorder="1" applyAlignment="1">
      <alignment horizontal="left" vertical="center"/>
    </xf>
    <xf numFmtId="0" fontId="17" fillId="0" borderId="2" xfId="0" applyFont="1" applyBorder="1" applyAlignment="1">
      <alignment horizontal="center" wrapText="1"/>
    </xf>
    <xf numFmtId="0" fontId="16" fillId="0" borderId="2" xfId="0" applyFont="1" applyBorder="1" applyAlignment="1">
      <alignment horizontal="left" vertical="center"/>
    </xf>
    <xf numFmtId="0" fontId="61" fillId="0" borderId="0" xfId="0" applyFont="1" applyAlignment="1">
      <alignment wrapText="1"/>
    </xf>
    <xf numFmtId="0" fontId="15" fillId="0" borderId="0" xfId="0" applyFont="1" applyAlignment="1">
      <alignment wrapText="1"/>
    </xf>
    <xf numFmtId="0" fontId="55" fillId="0" borderId="0" xfId="0" applyFont="1" applyAlignment="1">
      <alignment horizontal="center"/>
    </xf>
    <xf numFmtId="0" fontId="62" fillId="0" borderId="0" xfId="0" applyFont="1" applyAlignment="1">
      <alignment horizontal="left" vertical="top" wrapText="1"/>
    </xf>
    <xf numFmtId="0" fontId="62" fillId="0" borderId="0" xfId="0" applyFont="1" applyAlignment="1">
      <alignment horizontal="center" vertical="top" wrapText="1"/>
    </xf>
    <xf numFmtId="0" fontId="63" fillId="0" borderId="0" xfId="0" applyFont="1" applyAlignment="1">
      <alignment horizontal="center" wrapText="1"/>
    </xf>
    <xf numFmtId="0" fontId="64" fillId="0" borderId="0" xfId="0" applyFont="1" applyAlignment="1">
      <alignment horizontal="center" wrapText="1"/>
    </xf>
    <xf numFmtId="0" fontId="65" fillId="0" borderId="0" xfId="0" applyFont="1" applyAlignment="1">
      <alignment horizontal="center" wrapText="1"/>
    </xf>
    <xf numFmtId="0" fontId="66" fillId="0" borderId="0" xfId="0" applyFont="1" applyAlignment="1">
      <alignment horizontal="center" wrapText="1"/>
    </xf>
    <xf numFmtId="0" fontId="67" fillId="0" borderId="0" xfId="0" applyFont="1" applyAlignment="1">
      <alignment horizontal="center" vertical="top"/>
    </xf>
    <xf numFmtId="0" fontId="67" fillId="0" borderId="0" xfId="0" applyFont="1" applyAlignment="1">
      <alignment horizontal="center" vertical="center"/>
    </xf>
    <xf numFmtId="0" fontId="67" fillId="0" borderId="0" xfId="0" applyFont="1" applyAlignment="1">
      <alignment horizontal="center"/>
    </xf>
    <xf numFmtId="0" fontId="67" fillId="0" borderId="0" xfId="0" applyFont="1"/>
    <xf numFmtId="0" fontId="15" fillId="0" borderId="0" xfId="0" applyFont="1" applyAlignment="1">
      <alignment horizontal="right"/>
    </xf>
    <xf numFmtId="0" fontId="52" fillId="0" borderId="0" xfId="0" applyFont="1" applyAlignment="1">
      <alignment wrapText="1"/>
    </xf>
    <xf numFmtId="0" fontId="68" fillId="0" borderId="0" xfId="0" applyFont="1" applyAlignment="1" applyProtection="1">
      <alignment wrapText="1"/>
      <protection locked="0"/>
    </xf>
    <xf numFmtId="0" fontId="69" fillId="0" borderId="0" xfId="0" applyFont="1" applyAlignment="1" applyProtection="1">
      <alignment vertical="center"/>
      <protection locked="0"/>
    </xf>
    <xf numFmtId="0" fontId="68" fillId="0" borderId="0" xfId="0" applyFont="1" applyAlignment="1" applyProtection="1">
      <alignment vertical="center"/>
      <protection locked="0"/>
    </xf>
    <xf numFmtId="0" fontId="17" fillId="0" borderId="8" xfId="0" applyFont="1" applyBorder="1" applyAlignment="1">
      <alignment horizontal="center" vertical="center" wrapText="1"/>
    </xf>
    <xf numFmtId="0" fontId="22" fillId="0" borderId="8" xfId="0" applyFont="1" applyBorder="1" applyAlignment="1">
      <alignment horizontal="left" vertical="center"/>
    </xf>
    <xf numFmtId="0" fontId="71" fillId="0" borderId="0" xfId="0" applyFont="1"/>
    <xf numFmtId="0" fontId="36" fillId="0" borderId="8" xfId="1" applyFont="1" applyBorder="1" applyAlignment="1">
      <alignment vertical="center"/>
    </xf>
    <xf numFmtId="0" fontId="36" fillId="0" borderId="2" xfId="1" applyFont="1" applyBorder="1" applyAlignment="1">
      <alignment horizontal="left" vertical="center" wrapText="1"/>
    </xf>
    <xf numFmtId="49" fontId="39" fillId="0" borderId="2" xfId="1" applyNumberFormat="1" applyFont="1" applyBorder="1" applyAlignment="1">
      <alignment horizontal="center" vertical="center" wrapText="1"/>
    </xf>
    <xf numFmtId="49" fontId="36" fillId="0" borderId="2" xfId="1" applyNumberFormat="1" applyFont="1" applyBorder="1" applyAlignment="1">
      <alignment horizontal="left" vertical="center" wrapText="1"/>
    </xf>
    <xf numFmtId="9" fontId="37" fillId="0" borderId="2" xfId="1" applyNumberFormat="1" applyFont="1" applyBorder="1" applyAlignment="1">
      <alignment horizontal="center" vertical="center"/>
    </xf>
    <xf numFmtId="49" fontId="36" fillId="0" borderId="0" xfId="1" applyNumberFormat="1" applyFont="1" applyAlignment="1">
      <alignment horizontal="left" vertical="top" wrapText="1"/>
    </xf>
    <xf numFmtId="0" fontId="36" fillId="0" borderId="0" xfId="1" applyFont="1" applyAlignment="1">
      <alignment horizontal="left" wrapText="1"/>
    </xf>
    <xf numFmtId="0" fontId="36" fillId="0" borderId="0" xfId="1" applyFont="1" applyAlignment="1">
      <alignment wrapText="1"/>
    </xf>
    <xf numFmtId="0" fontId="37" fillId="0" borderId="0" xfId="1" applyFont="1" applyAlignment="1">
      <alignment horizontal="right" vertical="center" wrapText="1"/>
    </xf>
    <xf numFmtId="164" fontId="37" fillId="0" borderId="0" xfId="1" applyNumberFormat="1" applyFont="1" applyAlignment="1">
      <alignment horizontal="center" vertical="center"/>
    </xf>
    <xf numFmtId="164" fontId="35" fillId="0" borderId="0" xfId="0" applyNumberFormat="1" applyFont="1" applyAlignment="1">
      <alignment horizontal="center" vertical="center"/>
    </xf>
    <xf numFmtId="0" fontId="36" fillId="0" borderId="0" xfId="0" applyFont="1" applyAlignment="1">
      <alignment vertical="top"/>
    </xf>
    <xf numFmtId="49" fontId="36" fillId="0" borderId="0" xfId="1" applyNumberFormat="1" applyFont="1" applyAlignment="1">
      <alignment horizontal="left" vertical="center"/>
    </xf>
    <xf numFmtId="49" fontId="36" fillId="0" borderId="0" xfId="1" applyNumberFormat="1" applyFont="1" applyAlignment="1">
      <alignment horizontal="left" vertical="top"/>
    </xf>
    <xf numFmtId="49" fontId="36" fillId="0" borderId="0" xfId="1" applyNumberFormat="1" applyFont="1" applyAlignment="1">
      <alignment vertical="top"/>
    </xf>
    <xf numFmtId="164" fontId="35" fillId="0" borderId="0" xfId="1" applyNumberFormat="1" applyFont="1" applyAlignment="1">
      <alignment horizontal="center" vertical="center"/>
    </xf>
    <xf numFmtId="0" fontId="36" fillId="0" borderId="0" xfId="1" applyFont="1" applyAlignment="1">
      <alignment vertical="top"/>
    </xf>
    <xf numFmtId="0" fontId="37" fillId="0" borderId="0" xfId="0" applyFont="1"/>
    <xf numFmtId="0" fontId="0" fillId="0" borderId="2" xfId="0" applyBorder="1"/>
    <xf numFmtId="0" fontId="2" fillId="0" borderId="2" xfId="0" applyFont="1" applyBorder="1"/>
    <xf numFmtId="0" fontId="52" fillId="0" borderId="2" xfId="0" applyFont="1" applyBorder="1"/>
    <xf numFmtId="0" fontId="72" fillId="12" borderId="4" xfId="0" applyFont="1" applyFill="1" applyBorder="1" applyAlignment="1">
      <alignment vertical="center" wrapText="1"/>
    </xf>
    <xf numFmtId="0" fontId="72" fillId="12" borderId="5" xfId="0" applyFont="1" applyFill="1" applyBorder="1" applyAlignment="1">
      <alignment vertical="center" wrapText="1"/>
    </xf>
    <xf numFmtId="0" fontId="72" fillId="12" borderId="12" xfId="0" applyFont="1" applyFill="1" applyBorder="1" applyAlignment="1">
      <alignment vertical="center" wrapText="1"/>
    </xf>
    <xf numFmtId="0" fontId="19" fillId="0" borderId="0" xfId="0" applyFont="1" applyAlignment="1">
      <alignment horizontal="left" wrapText="1"/>
    </xf>
    <xf numFmtId="0" fontId="22" fillId="0" borderId="2"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pplyProtection="1">
      <alignment horizontal="left" vertical="center" wrapText="1"/>
      <protection locked="0"/>
    </xf>
    <xf numFmtId="0" fontId="17" fillId="0" borderId="2"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0" fillId="0" borderId="0" xfId="0" applyProtection="1">
      <protection locked="0"/>
    </xf>
    <xf numFmtId="0" fontId="4" fillId="0" borderId="0" xfId="0" applyFont="1" applyProtection="1">
      <protection locked="0"/>
    </xf>
    <xf numFmtId="0" fontId="3" fillId="0" borderId="0" xfId="0" applyFont="1" applyProtection="1">
      <protection locked="0"/>
    </xf>
    <xf numFmtId="0" fontId="5" fillId="0" borderId="0" xfId="0" applyFont="1" applyAlignment="1" applyProtection="1">
      <alignment horizontal="left" vertical="top" wrapText="1"/>
      <protection locked="0"/>
    </xf>
    <xf numFmtId="0" fontId="2" fillId="0" borderId="0" xfId="0" applyFont="1" applyProtection="1">
      <protection locked="0"/>
    </xf>
    <xf numFmtId="14" fontId="16" fillId="0" borderId="2" xfId="0" applyNumberFormat="1" applyFont="1" applyBorder="1" applyAlignment="1">
      <alignment horizontal="left" vertical="center"/>
    </xf>
    <xf numFmtId="0" fontId="16" fillId="2" borderId="2" xfId="0" applyFont="1" applyFill="1" applyBorder="1" applyAlignment="1">
      <alignment horizontal="center" wrapText="1"/>
    </xf>
    <xf numFmtId="0" fontId="22" fillId="0" borderId="2" xfId="0" applyFont="1" applyBorder="1" applyAlignment="1">
      <alignment horizontal="left" vertical="center"/>
    </xf>
    <xf numFmtId="0" fontId="16" fillId="0" borderId="2" xfId="0" applyFont="1" applyBorder="1" applyAlignment="1">
      <alignment horizontal="center" vertical="center"/>
    </xf>
    <xf numFmtId="0" fontId="16" fillId="0" borderId="2" xfId="0" applyFont="1" applyBorder="1" applyAlignment="1">
      <alignment horizontal="center" vertical="top" wrapText="1"/>
    </xf>
    <xf numFmtId="0" fontId="17" fillId="9" borderId="2" xfId="0" applyFont="1" applyFill="1" applyBorder="1" applyAlignment="1">
      <alignment vertical="top"/>
    </xf>
    <xf numFmtId="0" fontId="16" fillId="8" borderId="2" xfId="0" applyFont="1" applyFill="1" applyBorder="1" applyAlignment="1">
      <alignment horizontal="center" vertical="center"/>
    </xf>
    <xf numFmtId="0" fontId="17" fillId="0" borderId="2" xfId="0" applyFont="1" applyBorder="1" applyAlignment="1">
      <alignment horizontal="left"/>
    </xf>
    <xf numFmtId="0" fontId="21" fillId="0" borderId="2" xfId="0" applyFont="1" applyBorder="1" applyAlignment="1">
      <alignment horizontal="center" vertical="center"/>
    </xf>
    <xf numFmtId="0" fontId="16" fillId="0" borderId="27" xfId="0" applyFont="1" applyBorder="1" applyAlignment="1">
      <alignment horizontal="center" vertical="center"/>
    </xf>
    <xf numFmtId="0" fontId="16" fillId="0" borderId="2" xfId="0" applyFont="1" applyBorder="1" applyAlignment="1" applyProtection="1">
      <alignment horizontal="left" vertical="center"/>
      <protection locked="0"/>
    </xf>
    <xf numFmtId="0" fontId="16" fillId="2" borderId="2" xfId="0" applyFont="1" applyFill="1" applyBorder="1" applyAlignment="1">
      <alignment horizontal="center" vertical="center" wrapText="1"/>
    </xf>
    <xf numFmtId="0" fontId="17" fillId="9" borderId="2" xfId="0" applyFont="1" applyFill="1" applyBorder="1" applyAlignment="1">
      <alignment horizontal="center" vertical="top"/>
    </xf>
    <xf numFmtId="0" fontId="17" fillId="0" borderId="2" xfId="0" applyFont="1" applyBorder="1" applyAlignment="1">
      <alignment horizontal="left" vertical="center" wrapText="1"/>
    </xf>
    <xf numFmtId="0" fontId="17" fillId="0" borderId="2" xfId="0" applyFont="1" applyBorder="1" applyAlignment="1">
      <alignment horizontal="center" vertical="center" wrapText="1"/>
    </xf>
    <xf numFmtId="0" fontId="16" fillId="2" borderId="2" xfId="0" applyFont="1" applyFill="1" applyBorder="1" applyAlignment="1">
      <alignment horizontal="center" vertical="top" wrapText="1"/>
    </xf>
    <xf numFmtId="0" fontId="16" fillId="11" borderId="2" xfId="0" applyFont="1" applyFill="1" applyBorder="1" applyAlignment="1">
      <alignment horizontal="center" vertical="center"/>
    </xf>
    <xf numFmtId="0" fontId="17" fillId="0" borderId="2" xfId="0" quotePrefix="1" applyFont="1" applyBorder="1" applyAlignment="1">
      <alignment horizontal="center" vertical="center"/>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2" xfId="0" applyFont="1" applyBorder="1"/>
    <xf numFmtId="0" fontId="17" fillId="9" borderId="2" xfId="0" applyFont="1" applyFill="1" applyBorder="1" applyAlignment="1">
      <alignment vertical="center" wrapText="1"/>
    </xf>
    <xf numFmtId="0" fontId="42" fillId="0" borderId="2" xfId="0" applyFont="1" applyBorder="1" applyAlignment="1">
      <alignment vertical="center" wrapText="1"/>
    </xf>
    <xf numFmtId="0" fontId="42" fillId="0" borderId="2" xfId="0" applyFont="1" applyBorder="1" applyAlignment="1">
      <alignment horizontal="left" vertical="center"/>
    </xf>
    <xf numFmtId="0" fontId="41" fillId="0" borderId="2" xfId="0" applyFont="1" applyBorder="1" applyAlignment="1">
      <alignment horizontal="left" vertical="center"/>
    </xf>
    <xf numFmtId="0" fontId="41" fillId="0" borderId="2" xfId="0" applyFont="1" applyBorder="1" applyAlignment="1">
      <alignment vertical="center"/>
    </xf>
    <xf numFmtId="0" fontId="41" fillId="2" borderId="2" xfId="0" applyFont="1" applyFill="1" applyBorder="1" applyAlignment="1">
      <alignment horizontal="center" wrapText="1"/>
    </xf>
    <xf numFmtId="0" fontId="47" fillId="0" borderId="2" xfId="0" applyFont="1" applyBorder="1" applyAlignment="1">
      <alignment horizontal="left" vertical="center"/>
    </xf>
    <xf numFmtId="0" fontId="42" fillId="0" borderId="2" xfId="0" applyFont="1" applyBorder="1" applyAlignment="1">
      <alignment horizontal="left" vertical="center" wrapText="1"/>
    </xf>
    <xf numFmtId="0" fontId="42" fillId="0" borderId="8" xfId="0" applyFont="1" applyBorder="1" applyAlignment="1">
      <alignment horizontal="center" vertical="center"/>
    </xf>
    <xf numFmtId="0" fontId="21" fillId="0" borderId="8" xfId="0" applyFont="1" applyBorder="1" applyAlignment="1">
      <alignment horizontal="center" vertical="center"/>
    </xf>
    <xf numFmtId="0" fontId="22" fillId="0" borderId="8" xfId="0" applyFont="1" applyBorder="1" applyAlignment="1">
      <alignment horizontal="center" vertical="center"/>
    </xf>
    <xf numFmtId="0" fontId="17" fillId="0" borderId="8" xfId="0" applyFont="1" applyBorder="1" applyAlignment="1">
      <alignment horizontal="center" vertical="center"/>
    </xf>
    <xf numFmtId="0" fontId="31" fillId="0" borderId="2" xfId="0" applyFont="1" applyBorder="1" applyAlignment="1">
      <alignment horizontal="left" vertical="center" wrapText="1"/>
    </xf>
    <xf numFmtId="0" fontId="74" fillId="0" borderId="0" xfId="0" applyFont="1" applyAlignment="1" applyProtection="1">
      <alignment vertical="center"/>
      <protection locked="0"/>
    </xf>
    <xf numFmtId="0" fontId="74" fillId="0" borderId="0" xfId="0" applyFont="1" applyProtection="1">
      <protection locked="0"/>
    </xf>
    <xf numFmtId="0" fontId="21" fillId="0" borderId="2" xfId="0" applyFont="1" applyBorder="1" applyAlignment="1">
      <alignment vertical="center" wrapText="1"/>
    </xf>
    <xf numFmtId="0" fontId="21" fillId="0" borderId="9" xfId="0" applyFont="1" applyBorder="1" applyAlignment="1">
      <alignment vertical="center"/>
    </xf>
    <xf numFmtId="0" fontId="21" fillId="0" borderId="6" xfId="0" applyFont="1" applyBorder="1" applyAlignment="1">
      <alignment vertical="center"/>
    </xf>
    <xf numFmtId="0" fontId="21" fillId="0" borderId="8" xfId="0" applyFont="1" applyBorder="1" applyAlignment="1">
      <alignment vertical="center"/>
    </xf>
    <xf numFmtId="0" fontId="21" fillId="5" borderId="2" xfId="0" applyFont="1" applyFill="1" applyBorder="1" applyAlignment="1" applyProtection="1">
      <alignment horizontal="center" vertical="center"/>
      <protection locked="0"/>
    </xf>
    <xf numFmtId="0" fontId="21" fillId="6" borderId="2" xfId="0" applyFont="1" applyFill="1" applyBorder="1" applyAlignment="1" applyProtection="1">
      <alignment horizontal="center" vertical="center"/>
      <protection locked="0"/>
    </xf>
    <xf numFmtId="0" fontId="21" fillId="7" borderId="2" xfId="0" applyFont="1" applyFill="1" applyBorder="1" applyAlignment="1" applyProtection="1">
      <alignment horizontal="center" vertical="center"/>
      <protection locked="0"/>
    </xf>
    <xf numFmtId="0" fontId="21" fillId="8" borderId="2" xfId="0" applyFont="1" applyFill="1" applyBorder="1" applyAlignment="1" applyProtection="1">
      <alignment horizontal="center" vertical="center"/>
      <protection locked="0"/>
    </xf>
    <xf numFmtId="0" fontId="42" fillId="0" borderId="10" xfId="0" applyFont="1" applyBorder="1" applyAlignment="1" applyProtection="1">
      <alignment horizontal="left" vertical="center"/>
      <protection locked="0"/>
    </xf>
    <xf numFmtId="0" fontId="42" fillId="0" borderId="7" xfId="0" applyFont="1" applyBorder="1" applyAlignment="1" applyProtection="1">
      <alignment horizontal="center" vertical="center"/>
      <protection locked="0"/>
    </xf>
    <xf numFmtId="0" fontId="16" fillId="8" borderId="7" xfId="0" applyFont="1" applyFill="1" applyBorder="1" applyAlignment="1" applyProtection="1">
      <alignment horizontal="center" vertical="center"/>
      <protection locked="0"/>
    </xf>
    <xf numFmtId="0" fontId="41" fillId="9" borderId="2" xfId="0" applyFont="1" applyFill="1" applyBorder="1" applyProtection="1">
      <protection locked="0"/>
    </xf>
    <xf numFmtId="0" fontId="68" fillId="0" borderId="0" xfId="0" applyFont="1" applyAlignment="1">
      <alignment vertical="center"/>
    </xf>
    <xf numFmtId="0" fontId="72" fillId="12" borderId="2" xfId="0" applyFont="1" applyFill="1" applyBorder="1" applyAlignment="1">
      <alignment vertical="center" wrapText="1"/>
    </xf>
    <xf numFmtId="0" fontId="48" fillId="0" borderId="2" xfId="0" applyFont="1" applyBorder="1" applyAlignment="1">
      <alignment horizontal="center" vertical="center" wrapText="1"/>
    </xf>
    <xf numFmtId="0" fontId="17" fillId="10" borderId="2" xfId="0" applyFont="1" applyFill="1" applyBorder="1" applyAlignment="1">
      <alignment vertical="center" wrapText="1"/>
    </xf>
    <xf numFmtId="0" fontId="48" fillId="0" borderId="2" xfId="0" applyFont="1" applyBorder="1" applyAlignment="1">
      <alignment horizontal="center" wrapText="1"/>
    </xf>
    <xf numFmtId="0" fontId="68" fillId="0" borderId="0" xfId="0" applyFont="1"/>
    <xf numFmtId="0" fontId="48" fillId="0" borderId="2" xfId="0" applyFont="1" applyBorder="1" applyAlignment="1">
      <alignment wrapText="1"/>
    </xf>
    <xf numFmtId="14" fontId="16" fillId="0" borderId="2" xfId="0" applyNumberFormat="1" applyFont="1" applyBorder="1" applyAlignment="1">
      <alignment horizontal="left" vertical="top" wrapText="1"/>
    </xf>
    <xf numFmtId="0" fontId="16" fillId="0" borderId="2" xfId="0" applyFont="1" applyBorder="1" applyAlignment="1">
      <alignment vertical="top" wrapText="1"/>
    </xf>
    <xf numFmtId="0" fontId="16" fillId="0" borderId="2" xfId="0" applyFont="1" applyBorder="1" applyAlignment="1">
      <alignment wrapText="1"/>
    </xf>
    <xf numFmtId="0" fontId="16" fillId="0" borderId="2" xfId="0" applyFont="1" applyBorder="1"/>
    <xf numFmtId="0" fontId="17" fillId="0" borderId="2" xfId="0" applyFont="1" applyBorder="1" applyAlignment="1">
      <alignment horizontal="left" wrapText="1"/>
    </xf>
    <xf numFmtId="0" fontId="20" fillId="4" borderId="2" xfId="0" applyFont="1" applyFill="1" applyBorder="1" applyAlignment="1">
      <alignment vertical="center" wrapText="1"/>
    </xf>
    <xf numFmtId="0" fontId="16" fillId="3" borderId="2" xfId="0" applyFont="1" applyFill="1" applyBorder="1" applyAlignment="1">
      <alignment horizontal="center"/>
    </xf>
    <xf numFmtId="164" fontId="38" fillId="0" borderId="2" xfId="1" applyNumberFormat="1" applyBorder="1" applyAlignment="1">
      <alignment horizontal="center" vertical="center" wrapText="1"/>
    </xf>
    <xf numFmtId="0" fontId="35" fillId="0" borderId="0" xfId="0" applyFont="1" applyAlignment="1">
      <alignment horizontal="left" vertical="top" wrapText="1"/>
    </xf>
    <xf numFmtId="0" fontId="0" fillId="13" borderId="0" xfId="0" applyFill="1"/>
    <xf numFmtId="0" fontId="0" fillId="14" borderId="0" xfId="0" applyFill="1"/>
    <xf numFmtId="49" fontId="36" fillId="13" borderId="2" xfId="0" applyNumberFormat="1" applyFont="1" applyFill="1" applyBorder="1" applyAlignment="1">
      <alignment horizontal="left" vertical="top"/>
    </xf>
    <xf numFmtId="0" fontId="36" fillId="13" borderId="2" xfId="0" applyFont="1" applyFill="1" applyBorder="1" applyAlignment="1">
      <alignment horizontal="left" vertical="top"/>
    </xf>
    <xf numFmtId="49" fontId="36" fillId="14" borderId="2" xfId="0" applyNumberFormat="1" applyFont="1" applyFill="1" applyBorder="1" applyAlignment="1">
      <alignment horizontal="left" vertical="top"/>
    </xf>
    <xf numFmtId="0" fontId="36" fillId="14" borderId="2" xfId="0" applyFont="1" applyFill="1" applyBorder="1" applyAlignment="1">
      <alignment horizontal="left" vertical="top"/>
    </xf>
    <xf numFmtId="2" fontId="36" fillId="13" borderId="2" xfId="0" applyNumberFormat="1" applyFont="1" applyFill="1" applyBorder="1" applyAlignment="1">
      <alignment horizontal="left" vertical="top"/>
    </xf>
    <xf numFmtId="49" fontId="39" fillId="0" borderId="2" xfId="0" applyNumberFormat="1" applyFont="1" applyBorder="1" applyAlignment="1">
      <alignment horizontal="left" vertical="top" wrapText="1"/>
    </xf>
    <xf numFmtId="0" fontId="39" fillId="0" borderId="2" xfId="0" applyFont="1" applyBorder="1" applyAlignment="1">
      <alignment wrapText="1"/>
    </xf>
    <xf numFmtId="0" fontId="75" fillId="0" borderId="21" xfId="0" applyFont="1" applyBorder="1" applyAlignment="1">
      <alignment vertical="center"/>
    </xf>
    <xf numFmtId="2" fontId="36" fillId="14" borderId="2" xfId="0" applyNumberFormat="1" applyFont="1" applyFill="1" applyBorder="1" applyAlignment="1">
      <alignment horizontal="left" vertical="top"/>
    </xf>
    <xf numFmtId="49" fontId="36" fillId="0" borderId="2" xfId="0" applyNumberFormat="1" applyFont="1" applyBorder="1" applyAlignment="1">
      <alignment horizontal="left" vertical="top"/>
    </xf>
    <xf numFmtId="0" fontId="36" fillId="0" borderId="2" xfId="0" applyFont="1" applyBorder="1" applyAlignment="1">
      <alignment horizontal="left" vertical="top"/>
    </xf>
    <xf numFmtId="2" fontId="36" fillId="0" borderId="2" xfId="0" applyNumberFormat="1" applyFont="1" applyBorder="1" applyAlignment="1">
      <alignment horizontal="left" vertical="top"/>
    </xf>
    <xf numFmtId="2" fontId="36" fillId="0" borderId="3" xfId="0" applyNumberFormat="1" applyFont="1" applyBorder="1" applyAlignment="1">
      <alignment horizontal="left" vertical="top"/>
    </xf>
    <xf numFmtId="0" fontId="75" fillId="0" borderId="28" xfId="0" applyFont="1" applyBorder="1" applyAlignment="1">
      <alignment vertical="center"/>
    </xf>
    <xf numFmtId="49" fontId="77" fillId="0" borderId="29" xfId="0" applyNumberFormat="1" applyFont="1" applyBorder="1" applyAlignment="1">
      <alignment horizontal="right" vertical="center"/>
    </xf>
    <xf numFmtId="164" fontId="37" fillId="0" borderId="2" xfId="1" applyNumberFormat="1" applyFont="1" applyBorder="1" applyAlignment="1">
      <alignment horizontal="center" vertical="center"/>
    </xf>
    <xf numFmtId="0" fontId="77" fillId="0" borderId="0" xfId="0" applyFont="1" applyAlignment="1">
      <alignment horizontal="right" vertical="center"/>
    </xf>
    <xf numFmtId="164" fontId="38" fillId="0" borderId="0" xfId="1" applyNumberFormat="1" applyAlignment="1">
      <alignment horizontal="center" vertical="center"/>
    </xf>
    <xf numFmtId="0" fontId="75" fillId="0" borderId="0" xfId="1" applyFont="1" applyAlignment="1">
      <alignment horizontal="left" vertical="center" wrapText="1"/>
    </xf>
    <xf numFmtId="164" fontId="38" fillId="0" borderId="9" xfId="1" applyNumberFormat="1" applyBorder="1" applyAlignment="1">
      <alignment horizontal="center" vertical="center"/>
    </xf>
    <xf numFmtId="164" fontId="38" fillId="0" borderId="9" xfId="1" applyNumberFormat="1" applyBorder="1" applyAlignment="1" applyProtection="1">
      <alignment horizontal="center" vertical="center"/>
      <protection locked="0"/>
    </xf>
    <xf numFmtId="0" fontId="37" fillId="0" borderId="3" xfId="1" applyFont="1" applyBorder="1" applyAlignment="1">
      <alignment horizontal="right" vertical="center" wrapText="1"/>
    </xf>
    <xf numFmtId="0" fontId="76" fillId="0" borderId="9" xfId="0" applyFont="1" applyBorder="1" applyAlignment="1">
      <alignment horizontal="right" vertical="center"/>
    </xf>
    <xf numFmtId="0" fontId="76" fillId="0" borderId="6" xfId="0" applyFont="1" applyBorder="1" applyAlignment="1">
      <alignment vertical="center"/>
    </xf>
    <xf numFmtId="0" fontId="76" fillId="0" borderId="8" xfId="0" applyFont="1" applyBorder="1" applyAlignment="1">
      <alignment vertical="center"/>
    </xf>
    <xf numFmtId="164" fontId="77" fillId="0" borderId="29" xfId="0" applyNumberFormat="1" applyFont="1" applyBorder="1" applyAlignment="1">
      <alignment horizontal="right" vertical="center"/>
    </xf>
    <xf numFmtId="164" fontId="38" fillId="0" borderId="3" xfId="1" applyNumberFormat="1" applyBorder="1" applyAlignment="1">
      <alignment horizontal="right" vertical="center"/>
    </xf>
    <xf numFmtId="0" fontId="78" fillId="0" borderId="9" xfId="0" applyFont="1" applyBorder="1" applyAlignment="1">
      <alignment vertical="center"/>
    </xf>
    <xf numFmtId="0" fontId="78" fillId="0" borderId="9" xfId="0" applyFont="1" applyBorder="1" applyAlignment="1">
      <alignment vertical="center" wrapText="1"/>
    </xf>
    <xf numFmtId="0" fontId="80" fillId="0" borderId="2" xfId="0" applyFont="1" applyBorder="1" applyAlignment="1">
      <alignment vertical="center" wrapText="1"/>
    </xf>
    <xf numFmtId="0" fontId="78" fillId="0" borderId="2" xfId="0" applyFont="1" applyBorder="1" applyAlignment="1">
      <alignment horizontal="left" vertical="center" wrapText="1"/>
    </xf>
    <xf numFmtId="49" fontId="81" fillId="13" borderId="2" xfId="0" applyNumberFormat="1" applyFont="1" applyFill="1" applyBorder="1" applyAlignment="1">
      <alignment horizontal="center" vertical="center" wrapText="1"/>
    </xf>
    <xf numFmtId="0" fontId="82" fillId="13" borderId="2" xfId="0" applyFont="1" applyFill="1" applyBorder="1" applyAlignment="1">
      <alignment horizontal="center" vertical="center"/>
    </xf>
    <xf numFmtId="164" fontId="81" fillId="0" borderId="2" xfId="0" applyNumberFormat="1" applyFont="1" applyBorder="1" applyAlignment="1" applyProtection="1">
      <alignment horizontal="center" vertical="center"/>
      <protection locked="0"/>
    </xf>
    <xf numFmtId="49" fontId="81" fillId="14" borderId="2" xfId="0" applyNumberFormat="1" applyFont="1" applyFill="1" applyBorder="1" applyAlignment="1">
      <alignment horizontal="center" vertical="center" wrapText="1"/>
    </xf>
    <xf numFmtId="0" fontId="82" fillId="14" borderId="2" xfId="0" applyFont="1" applyFill="1" applyBorder="1" applyAlignment="1">
      <alignment horizontal="center" vertical="center"/>
    </xf>
    <xf numFmtId="164" fontId="83" fillId="0" borderId="2" xfId="0" applyNumberFormat="1" applyFont="1" applyBorder="1" applyAlignment="1" applyProtection="1">
      <alignment horizontal="center" vertical="center"/>
      <protection locked="0"/>
    </xf>
    <xf numFmtId="49" fontId="81" fillId="0" borderId="2" xfId="0" applyNumberFormat="1" applyFont="1" applyBorder="1" applyAlignment="1">
      <alignment horizontal="center" vertical="center" wrapText="1"/>
    </xf>
    <xf numFmtId="49" fontId="81" fillId="0" borderId="0" xfId="0" applyNumberFormat="1" applyFont="1" applyAlignment="1">
      <alignment horizontal="center" vertical="center" wrapText="1"/>
    </xf>
    <xf numFmtId="0" fontId="81" fillId="0" borderId="0" xfId="0" applyFont="1" applyAlignment="1">
      <alignment horizontal="left" vertical="center" wrapText="1"/>
    </xf>
    <xf numFmtId="0" fontId="81" fillId="0" borderId="0" xfId="0" applyFont="1" applyAlignment="1">
      <alignment horizontal="center" vertical="center" wrapText="1"/>
    </xf>
    <xf numFmtId="0" fontId="81" fillId="0" borderId="2" xfId="0" applyFont="1" applyBorder="1" applyAlignment="1">
      <alignment horizontal="center" vertical="center" wrapText="1"/>
    </xf>
    <xf numFmtId="2" fontId="81" fillId="0" borderId="2" xfId="0" applyNumberFormat="1" applyFont="1" applyBorder="1" applyAlignment="1">
      <alignment horizontal="center" vertical="center"/>
    </xf>
    <xf numFmtId="0" fontId="74" fillId="0" borderId="0" xfId="0" applyFont="1" applyAlignment="1" applyProtection="1">
      <alignment horizontal="left" vertical="center"/>
      <protection locked="0"/>
    </xf>
    <xf numFmtId="0" fontId="70" fillId="0" borderId="0" xfId="0" applyFont="1" applyAlignment="1" applyProtection="1">
      <alignment vertical="center"/>
      <protection locked="0"/>
    </xf>
    <xf numFmtId="0" fontId="74" fillId="0" borderId="0" xfId="0" applyFont="1" applyAlignment="1" applyProtection="1">
      <alignment horizontal="left"/>
      <protection locked="0"/>
    </xf>
    <xf numFmtId="0" fontId="17" fillId="0" borderId="2" xfId="0" applyFont="1" applyBorder="1" applyAlignment="1">
      <alignment vertical="center"/>
    </xf>
    <xf numFmtId="0" fontId="5" fillId="0" borderId="0" xfId="0" applyFont="1" applyAlignment="1">
      <alignment vertical="center"/>
    </xf>
    <xf numFmtId="0" fontId="68" fillId="0" borderId="0" xfId="0" applyFont="1" applyAlignment="1">
      <alignment vertical="center" wrapText="1"/>
    </xf>
    <xf numFmtId="0" fontId="2" fillId="0" borderId="0" xfId="0" applyFont="1" applyAlignment="1">
      <alignment horizontal="left"/>
    </xf>
    <xf numFmtId="0" fontId="16" fillId="2" borderId="9" xfId="0" applyFont="1" applyFill="1" applyBorder="1" applyAlignment="1">
      <alignment vertical="center" wrapText="1"/>
    </xf>
    <xf numFmtId="0" fontId="16" fillId="2" borderId="6" xfId="0" applyFont="1" applyFill="1" applyBorder="1" applyAlignment="1">
      <alignment vertical="center" wrapText="1"/>
    </xf>
    <xf numFmtId="0" fontId="16" fillId="2" borderId="8" xfId="0" applyFont="1" applyFill="1" applyBorder="1" applyAlignment="1">
      <alignment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3" xfId="0" applyFont="1" applyBorder="1" applyAlignment="1">
      <alignment horizontal="center" vertical="center"/>
    </xf>
    <xf numFmtId="0" fontId="24" fillId="0" borderId="2" xfId="0" applyFont="1" applyBorder="1"/>
    <xf numFmtId="0" fontId="12" fillId="0" borderId="0" xfId="0" applyFont="1"/>
    <xf numFmtId="0" fontId="85" fillId="0" borderId="0" xfId="2"/>
    <xf numFmtId="0" fontId="16" fillId="7" borderId="2" xfId="0" applyFont="1" applyFill="1" applyBorder="1" applyAlignment="1">
      <alignment horizontal="center" vertical="center"/>
    </xf>
    <xf numFmtId="0" fontId="21" fillId="5" borderId="2" xfId="0" applyFont="1" applyFill="1" applyBorder="1" applyAlignment="1" applyProtection="1">
      <alignment horizontal="center"/>
      <protection locked="0"/>
    </xf>
    <xf numFmtId="0" fontId="21" fillId="6" borderId="2" xfId="0" applyFont="1" applyFill="1" applyBorder="1" applyAlignment="1" applyProtection="1">
      <alignment horizontal="center"/>
      <protection locked="0"/>
    </xf>
    <xf numFmtId="0" fontId="21" fillId="7" borderId="2" xfId="0" applyFont="1" applyFill="1" applyBorder="1" applyAlignment="1" applyProtection="1">
      <alignment horizontal="center"/>
      <protection locked="0"/>
    </xf>
    <xf numFmtId="0" fontId="21" fillId="8" borderId="2" xfId="0" applyFont="1" applyFill="1" applyBorder="1" applyAlignment="1" applyProtection="1">
      <alignment horizontal="center"/>
      <protection locked="0"/>
    </xf>
    <xf numFmtId="0" fontId="17" fillId="0" borderId="4" xfId="0" applyFont="1" applyBorder="1" applyAlignment="1" applyProtection="1">
      <alignment horizontal="left" vertical="top" wrapText="1"/>
      <protection locked="0"/>
    </xf>
    <xf numFmtId="14" fontId="17" fillId="0" borderId="5" xfId="0" applyNumberFormat="1"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165" fontId="17" fillId="0" borderId="5" xfId="0" applyNumberFormat="1"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13"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6" fillId="0" borderId="2" xfId="0" applyFont="1" applyBorder="1" applyAlignment="1">
      <alignment horizontal="left" vertical="top" wrapText="1"/>
    </xf>
    <xf numFmtId="0" fontId="17" fillId="0" borderId="2" xfId="0" applyFont="1" applyBorder="1" applyAlignment="1" applyProtection="1">
      <alignment horizontal="left" wrapText="1"/>
      <protection locked="0"/>
    </xf>
    <xf numFmtId="0" fontId="16" fillId="0" borderId="9" xfId="0" applyFont="1" applyBorder="1" applyAlignment="1">
      <alignment horizontal="left" vertical="top" wrapText="1"/>
    </xf>
    <xf numFmtId="0" fontId="16" fillId="0" borderId="8" xfId="0" applyFont="1" applyBorder="1" applyAlignment="1">
      <alignment horizontal="left" vertical="top" wrapText="1"/>
    </xf>
    <xf numFmtId="0" fontId="21" fillId="0" borderId="17" xfId="0" applyFont="1" applyBorder="1" applyAlignment="1">
      <alignment vertical="center" wrapText="1"/>
    </xf>
    <xf numFmtId="0" fontId="86" fillId="0" borderId="17" xfId="0" applyFont="1" applyBorder="1" applyAlignment="1">
      <alignment vertical="center" wrapText="1"/>
    </xf>
    <xf numFmtId="0" fontId="16" fillId="0" borderId="0" xfId="0" applyFont="1"/>
    <xf numFmtId="0" fontId="51" fillId="0" borderId="0" xfId="0" applyFont="1" applyAlignment="1">
      <alignment horizontal="center" vertical="center" wrapText="1"/>
    </xf>
    <xf numFmtId="0" fontId="72" fillId="12" borderId="24" xfId="0" applyFont="1" applyFill="1" applyBorder="1" applyAlignment="1">
      <alignment horizontal="left" vertical="top" wrapText="1"/>
    </xf>
    <xf numFmtId="0" fontId="72" fillId="12" borderId="25" xfId="0" applyFont="1" applyFill="1" applyBorder="1" applyAlignment="1">
      <alignment horizontal="left" vertical="top" wrapText="1"/>
    </xf>
    <xf numFmtId="0" fontId="72" fillId="12" borderId="26" xfId="0" applyFont="1" applyFill="1" applyBorder="1" applyAlignment="1">
      <alignment horizontal="left" vertical="top" wrapText="1"/>
    </xf>
    <xf numFmtId="0" fontId="17" fillId="0" borderId="24"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57" fillId="0" borderId="11" xfId="0" applyFont="1" applyBorder="1" applyAlignment="1">
      <alignment horizontal="center" vertical="center" wrapText="1"/>
    </xf>
    <xf numFmtId="0" fontId="56" fillId="0" borderId="1" xfId="0" applyFont="1" applyBorder="1" applyAlignment="1">
      <alignment horizontal="center" vertical="center"/>
    </xf>
    <xf numFmtId="0" fontId="16" fillId="4" borderId="2" xfId="0"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0" borderId="2" xfId="0" applyFont="1" applyBorder="1" applyAlignment="1">
      <alignment horizontal="left" vertical="center"/>
    </xf>
    <xf numFmtId="14" fontId="16" fillId="0" borderId="2" xfId="0" applyNumberFormat="1" applyFont="1" applyBorder="1" applyAlignment="1">
      <alignment horizontal="left" vertical="center"/>
    </xf>
    <xf numFmtId="0" fontId="19" fillId="4" borderId="2" xfId="0" applyFont="1" applyFill="1" applyBorder="1" applyAlignment="1">
      <alignment horizontal="center" vertical="center" wrapText="1"/>
    </xf>
    <xf numFmtId="0" fontId="19" fillId="4" borderId="2" xfId="0" applyFont="1" applyFill="1" applyBorder="1" applyAlignment="1" applyProtection="1">
      <alignment horizontal="center" vertical="center" wrapText="1"/>
      <protection locked="0"/>
    </xf>
    <xf numFmtId="0" fontId="52" fillId="0" borderId="2"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6" fillId="9" borderId="2" xfId="0" applyFont="1" applyFill="1" applyBorder="1" applyAlignment="1">
      <alignment horizontal="left" vertical="top" wrapText="1"/>
    </xf>
    <xf numFmtId="0" fontId="17" fillId="9" borderId="2" xfId="0" applyFont="1" applyFill="1" applyBorder="1" applyAlignment="1">
      <alignment horizontal="center" vertical="top"/>
    </xf>
    <xf numFmtId="0" fontId="16" fillId="9" borderId="2" xfId="0" applyFont="1" applyFill="1" applyBorder="1" applyAlignment="1" applyProtection="1">
      <alignment horizontal="center" vertical="top" wrapText="1"/>
      <protection locked="0"/>
    </xf>
    <xf numFmtId="0" fontId="55" fillId="0" borderId="0" xfId="0" applyFont="1" applyAlignment="1">
      <alignment horizontal="center"/>
    </xf>
    <xf numFmtId="0" fontId="15" fillId="0" borderId="0" xfId="0" applyFont="1" applyAlignment="1">
      <alignment horizontal="right"/>
    </xf>
    <xf numFmtId="0" fontId="16" fillId="3" borderId="2" xfId="0" applyFont="1" applyFill="1" applyBorder="1" applyAlignment="1">
      <alignment horizontal="right"/>
    </xf>
    <xf numFmtId="0" fontId="62" fillId="9" borderId="2" xfId="0" applyFont="1" applyFill="1" applyBorder="1" applyAlignment="1">
      <alignment horizontal="left" wrapText="1"/>
    </xf>
    <xf numFmtId="0" fontId="15" fillId="0" borderId="0" xfId="0" applyFont="1" applyAlignment="1">
      <alignment horizontal="right" vertical="center"/>
    </xf>
    <xf numFmtId="0" fontId="61" fillId="0" borderId="0" xfId="0" applyFont="1" applyAlignment="1">
      <alignment horizontal="left" wrapText="1"/>
    </xf>
    <xf numFmtId="0" fontId="61" fillId="0" borderId="0" xfId="0" applyFont="1" applyAlignment="1">
      <alignment horizontal="left"/>
    </xf>
    <xf numFmtId="0" fontId="62" fillId="0" borderId="0" xfId="0" applyFont="1" applyAlignment="1">
      <alignment horizontal="left" vertical="top" wrapText="1"/>
    </xf>
    <xf numFmtId="0" fontId="62" fillId="0" borderId="0" xfId="0" applyFont="1" applyAlignment="1">
      <alignment horizontal="center" vertical="top" wrapText="1"/>
    </xf>
    <xf numFmtId="0" fontId="17" fillId="0" borderId="9"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shrinkToFit="1"/>
      <protection locked="0"/>
    </xf>
    <xf numFmtId="0" fontId="17" fillId="0" borderId="8" xfId="0" applyFont="1" applyBorder="1" applyAlignment="1" applyProtection="1">
      <alignment horizontal="left" vertical="top" shrinkToFit="1"/>
      <protection locked="0"/>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19" xfId="0" applyFont="1" applyBorder="1" applyAlignment="1">
      <alignment horizontal="left" vertical="center"/>
    </xf>
    <xf numFmtId="14" fontId="16" fillId="0" borderId="20" xfId="0" applyNumberFormat="1" applyFont="1" applyBorder="1" applyAlignment="1">
      <alignment horizontal="left" vertical="center"/>
    </xf>
    <xf numFmtId="0" fontId="57" fillId="0" borderId="9" xfId="0" applyFont="1" applyBorder="1" applyAlignment="1">
      <alignment horizontal="center" vertical="center" wrapText="1"/>
    </xf>
    <xf numFmtId="0" fontId="56" fillId="0" borderId="6" xfId="0" applyFont="1" applyBorder="1" applyAlignment="1">
      <alignment horizontal="center" vertical="center"/>
    </xf>
    <xf numFmtId="0" fontId="56" fillId="0" borderId="8" xfId="0" applyFont="1" applyBorder="1" applyAlignment="1">
      <alignment horizontal="center" vertical="center"/>
    </xf>
    <xf numFmtId="0" fontId="16" fillId="9" borderId="2" xfId="0" applyFont="1" applyFill="1" applyBorder="1" applyAlignment="1">
      <alignment vertical="top" wrapText="1"/>
    </xf>
    <xf numFmtId="0" fontId="17" fillId="9" borderId="2" xfId="0" applyFont="1" applyFill="1" applyBorder="1" applyAlignment="1">
      <alignment vertical="top"/>
    </xf>
    <xf numFmtId="0" fontId="17" fillId="9" borderId="2" xfId="0" applyFont="1" applyFill="1" applyBorder="1" applyAlignment="1">
      <alignment vertical="top" wrapText="1"/>
    </xf>
    <xf numFmtId="0" fontId="17"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3" fillId="0" borderId="0" xfId="0" applyFont="1" applyAlignment="1">
      <alignment horizontal="right" vertical="center"/>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center" vertical="top" wrapText="1"/>
    </xf>
    <xf numFmtId="0" fontId="3" fillId="0" borderId="0" xfId="0" applyFont="1" applyAlignment="1">
      <alignment horizontal="right"/>
    </xf>
    <xf numFmtId="0" fontId="2" fillId="0" borderId="0" xfId="0" applyFont="1" applyAlignment="1">
      <alignment horizontal="center"/>
    </xf>
    <xf numFmtId="0" fontId="57" fillId="0" borderId="6" xfId="0" applyFont="1" applyBorder="1" applyAlignment="1">
      <alignment horizontal="center" vertical="center" wrapText="1"/>
    </xf>
    <xf numFmtId="0" fontId="57" fillId="0" borderId="8" xfId="0" applyFont="1" applyBorder="1" applyAlignment="1">
      <alignment horizontal="center" vertical="center" wrapText="1"/>
    </xf>
    <xf numFmtId="0" fontId="20" fillId="4" borderId="2" xfId="0" applyFont="1" applyFill="1" applyBorder="1" applyAlignment="1">
      <alignment horizontal="center" vertical="center" wrapText="1"/>
    </xf>
    <xf numFmtId="0" fontId="16" fillId="0" borderId="16" xfId="0" applyFont="1" applyBorder="1" applyAlignment="1">
      <alignment horizontal="left" wrapText="1"/>
    </xf>
    <xf numFmtId="0" fontId="16" fillId="0" borderId="0" xfId="0" applyFont="1" applyAlignment="1">
      <alignment horizontal="left" wrapText="1"/>
    </xf>
    <xf numFmtId="0" fontId="16" fillId="0" borderId="18" xfId="0" applyFont="1" applyBorder="1" applyAlignment="1">
      <alignment horizontal="left" wrapText="1"/>
    </xf>
    <xf numFmtId="0" fontId="17" fillId="9" borderId="2" xfId="0" applyFont="1" applyFill="1" applyBorder="1" applyAlignment="1">
      <alignment horizontal="left" wrapText="1"/>
    </xf>
    <xf numFmtId="0" fontId="16" fillId="9" borderId="2" xfId="0" applyFont="1" applyFill="1" applyBorder="1" applyAlignment="1">
      <alignment horizontal="center" vertical="top"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0" fillId="0" borderId="9" xfId="0" applyFont="1" applyBorder="1" applyAlignment="1">
      <alignment horizontal="left" vertical="center"/>
    </xf>
    <xf numFmtId="0" fontId="20" fillId="0" borderId="6" xfId="0" applyFont="1" applyBorder="1" applyAlignment="1">
      <alignment horizontal="left" vertical="center"/>
    </xf>
    <xf numFmtId="0" fontId="20" fillId="0" borderId="8" xfId="0" applyFont="1" applyBorder="1" applyAlignment="1">
      <alignment horizontal="left" vertical="center"/>
    </xf>
    <xf numFmtId="0" fontId="16" fillId="4" borderId="2" xfId="0" applyFont="1" applyFill="1" applyBorder="1" applyAlignment="1">
      <alignment horizontal="left" vertical="center"/>
    </xf>
    <xf numFmtId="0" fontId="17" fillId="9" borderId="2" xfId="0" applyFont="1" applyFill="1" applyBorder="1" applyAlignment="1">
      <alignment horizontal="left" vertical="top" wrapText="1"/>
    </xf>
    <xf numFmtId="0" fontId="57" fillId="0" borderId="2" xfId="0" applyFont="1" applyBorder="1" applyAlignment="1">
      <alignment horizontal="center" vertical="center" wrapText="1"/>
    </xf>
    <xf numFmtId="14" fontId="16" fillId="0" borderId="21" xfId="0" applyNumberFormat="1" applyFont="1" applyBorder="1" applyAlignment="1">
      <alignment horizontal="left" vertical="center"/>
    </xf>
    <xf numFmtId="0" fontId="20" fillId="9" borderId="3" xfId="0" applyFont="1" applyFill="1" applyBorder="1" applyAlignment="1">
      <alignment horizontal="center" vertical="top" wrapText="1"/>
    </xf>
    <xf numFmtId="0" fontId="20" fillId="9" borderId="7" xfId="0" applyFont="1" applyFill="1" applyBorder="1" applyAlignment="1">
      <alignment horizontal="center" vertical="top" wrapText="1"/>
    </xf>
    <xf numFmtId="0" fontId="16" fillId="10" borderId="2" xfId="0" applyFont="1" applyFill="1" applyBorder="1" applyAlignment="1">
      <alignment horizontal="left" wrapText="1"/>
    </xf>
    <xf numFmtId="0" fontId="15" fillId="10" borderId="2" xfId="0" applyFont="1" applyFill="1" applyBorder="1" applyAlignment="1">
      <alignment horizontal="left" wrapText="1"/>
    </xf>
    <xf numFmtId="0" fontId="20" fillId="9" borderId="2" xfId="0" applyFont="1" applyFill="1" applyBorder="1" applyAlignment="1">
      <alignment horizontal="left" vertical="top" wrapText="1"/>
    </xf>
    <xf numFmtId="0" fontId="57" fillId="0" borderId="1" xfId="0" applyFont="1" applyBorder="1" applyAlignment="1">
      <alignment horizontal="center" vertical="center"/>
    </xf>
    <xf numFmtId="0" fontId="24" fillId="0" borderId="0" xfId="0" applyFont="1" applyAlignment="1">
      <alignment horizontal="right"/>
    </xf>
    <xf numFmtId="0" fontId="24" fillId="0" borderId="0" xfId="0" applyFont="1" applyAlignment="1">
      <alignment horizontal="right" vertical="center"/>
    </xf>
    <xf numFmtId="0" fontId="24" fillId="0" borderId="0" xfId="0" applyFont="1" applyAlignment="1">
      <alignment horizontal="left" vertical="top" wrapText="1"/>
    </xf>
    <xf numFmtId="0" fontId="24" fillId="0" borderId="0" xfId="0" applyFont="1" applyAlignment="1">
      <alignment horizontal="center" vertical="top" wrapText="1"/>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8" xfId="0" applyFont="1" applyBorder="1" applyAlignment="1">
      <alignment vertical="center" wrapText="1"/>
    </xf>
    <xf numFmtId="0" fontId="68" fillId="0" borderId="0" xfId="0" applyFont="1" applyAlignment="1" applyProtection="1">
      <alignment horizontal="left" wrapText="1"/>
      <protection locked="0"/>
    </xf>
    <xf numFmtId="0" fontId="17" fillId="0" borderId="2" xfId="0" applyFont="1" applyBorder="1" applyAlignment="1">
      <alignment horizontal="left" vertical="top" wrapText="1"/>
    </xf>
    <xf numFmtId="0" fontId="16" fillId="9" borderId="3" xfId="0" applyFont="1" applyFill="1" applyBorder="1" applyAlignment="1">
      <alignment horizontal="center" vertical="top" wrapText="1"/>
    </xf>
    <xf numFmtId="0" fontId="16" fillId="9" borderId="7" xfId="0" applyFont="1" applyFill="1" applyBorder="1" applyAlignment="1">
      <alignment horizontal="center" vertical="top" wrapText="1"/>
    </xf>
    <xf numFmtId="0" fontId="17" fillId="0" borderId="9" xfId="0" applyFont="1" applyBorder="1" applyAlignment="1">
      <alignment horizontal="left" vertical="top" wrapText="1"/>
    </xf>
    <xf numFmtId="0" fontId="17" fillId="0" borderId="6" xfId="0" applyFont="1" applyBorder="1" applyAlignment="1">
      <alignment horizontal="left" vertical="top" wrapText="1"/>
    </xf>
    <xf numFmtId="0" fontId="17" fillId="0" borderId="8" xfId="0" applyFont="1" applyBorder="1" applyAlignment="1">
      <alignment horizontal="left" vertical="top" wrapText="1"/>
    </xf>
    <xf numFmtId="0" fontId="68" fillId="0" borderId="2" xfId="0" applyFont="1" applyBorder="1" applyAlignment="1">
      <alignment horizontal="left" vertical="top" wrapText="1"/>
    </xf>
    <xf numFmtId="0" fontId="42" fillId="0" borderId="2" xfId="0" applyFont="1" applyBorder="1" applyAlignment="1">
      <alignment horizontal="left" vertical="top" wrapText="1"/>
    </xf>
    <xf numFmtId="0" fontId="52" fillId="0" borderId="2" xfId="0" applyFont="1" applyBorder="1" applyAlignment="1">
      <alignment horizontal="left" vertical="top" wrapText="1"/>
    </xf>
    <xf numFmtId="0" fontId="57" fillId="0" borderId="1" xfId="0" applyFont="1" applyBorder="1" applyAlignment="1">
      <alignment horizontal="center" vertical="center" wrapText="1"/>
    </xf>
    <xf numFmtId="0" fontId="16" fillId="4" borderId="2" xfId="0" applyFont="1" applyFill="1" applyBorder="1" applyAlignment="1">
      <alignment horizontal="center" vertical="top" wrapText="1"/>
    </xf>
    <xf numFmtId="0" fontId="68" fillId="0" borderId="0" xfId="0" applyFont="1" applyAlignment="1" applyProtection="1">
      <alignment horizontal="left" vertical="center" wrapText="1"/>
      <protection locked="0"/>
    </xf>
    <xf numFmtId="0" fontId="58" fillId="0" borderId="11" xfId="0" applyFont="1" applyBorder="1" applyAlignment="1">
      <alignment horizontal="center" vertical="center" wrapText="1"/>
    </xf>
    <xf numFmtId="0" fontId="58" fillId="0" borderId="1" xfId="0" applyFont="1" applyBorder="1" applyAlignment="1">
      <alignment horizontal="center" vertical="center" wrapText="1"/>
    </xf>
    <xf numFmtId="0" fontId="41" fillId="4" borderId="2" xfId="0" applyFont="1" applyFill="1" applyBorder="1" applyAlignment="1">
      <alignment horizontal="left" vertical="center" wrapText="1"/>
    </xf>
    <xf numFmtId="0" fontId="41" fillId="4" borderId="2" xfId="0" applyFont="1" applyFill="1" applyBorder="1" applyAlignment="1">
      <alignment horizontal="center" vertical="top" wrapText="1"/>
    </xf>
    <xf numFmtId="0" fontId="41" fillId="4" borderId="2" xfId="0" applyFont="1" applyFill="1" applyBorder="1" applyAlignment="1">
      <alignment horizontal="center" vertical="center" wrapText="1"/>
    </xf>
    <xf numFmtId="14" fontId="41" fillId="0" borderId="2" xfId="0" applyNumberFormat="1" applyFont="1" applyBorder="1" applyAlignment="1">
      <alignment horizontal="left" vertical="center"/>
    </xf>
    <xf numFmtId="0" fontId="41" fillId="0" borderId="2" xfId="0" applyFont="1" applyBorder="1" applyAlignment="1">
      <alignment horizontal="left" vertical="center"/>
    </xf>
    <xf numFmtId="0" fontId="43" fillId="4" borderId="2" xfId="0" applyFont="1" applyFill="1" applyBorder="1" applyAlignment="1">
      <alignment horizontal="left" vertical="center" wrapText="1"/>
    </xf>
    <xf numFmtId="0" fontId="42" fillId="0" borderId="9" xfId="0" applyFont="1" applyBorder="1" applyAlignment="1">
      <alignment horizontal="center" vertical="top" wrapText="1"/>
    </xf>
    <xf numFmtId="0" fontId="42" fillId="0" borderId="6" xfId="0" applyFont="1" applyBorder="1" applyAlignment="1">
      <alignment horizontal="center" vertical="top" wrapText="1"/>
    </xf>
    <xf numFmtId="0" fontId="42" fillId="0" borderId="8" xfId="0" applyFont="1" applyBorder="1" applyAlignment="1">
      <alignment horizontal="center" vertical="top" wrapText="1"/>
    </xf>
    <xf numFmtId="0" fontId="41" fillId="9" borderId="2" xfId="0" applyFont="1" applyFill="1" applyBorder="1" applyAlignment="1">
      <alignment horizontal="left" vertical="top" wrapText="1"/>
    </xf>
    <xf numFmtId="0" fontId="42" fillId="9" borderId="2" xfId="0" applyFont="1" applyFill="1" applyBorder="1" applyAlignment="1">
      <alignment horizontal="left" vertical="center" wrapText="1"/>
    </xf>
    <xf numFmtId="0" fontId="42" fillId="9" borderId="2" xfId="0" applyFont="1" applyFill="1" applyBorder="1" applyAlignment="1">
      <alignment horizontal="center" vertical="top"/>
    </xf>
    <xf numFmtId="0" fontId="41" fillId="9" borderId="3" xfId="0" applyFont="1" applyFill="1" applyBorder="1" applyAlignment="1">
      <alignment horizontal="center" vertical="top" wrapText="1"/>
    </xf>
    <xf numFmtId="0" fontId="41" fillId="9" borderId="7" xfId="0" applyFont="1" applyFill="1" applyBorder="1" applyAlignment="1">
      <alignment horizontal="center" vertical="top" wrapText="1"/>
    </xf>
    <xf numFmtId="0" fontId="16" fillId="9" borderId="2" xfId="0" applyFont="1" applyFill="1" applyBorder="1" applyAlignment="1">
      <alignment horizontal="left" vertical="center" wrapText="1"/>
    </xf>
    <xf numFmtId="0" fontId="16" fillId="9" borderId="3"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7" fillId="9"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42" fillId="0" borderId="9" xfId="0" applyFont="1" applyBorder="1" applyAlignment="1" applyProtection="1">
      <alignment horizontal="left" vertical="top" wrapText="1"/>
      <protection locked="0"/>
    </xf>
    <xf numFmtId="0" fontId="42" fillId="0" borderId="6" xfId="0" applyFont="1" applyBorder="1" applyAlignment="1" applyProtection="1">
      <alignment horizontal="left" vertical="top" wrapText="1"/>
      <protection locked="0"/>
    </xf>
    <xf numFmtId="0" fontId="42" fillId="0" borderId="8" xfId="0" applyFont="1" applyBorder="1" applyAlignment="1" applyProtection="1">
      <alignment horizontal="left" vertical="top" wrapText="1"/>
      <protection locked="0"/>
    </xf>
    <xf numFmtId="0" fontId="74" fillId="0" borderId="0" xfId="0" applyFont="1" applyAlignment="1" applyProtection="1">
      <alignment horizontal="left" vertical="center"/>
      <protection locked="0"/>
    </xf>
    <xf numFmtId="0" fontId="74" fillId="0" borderId="0" xfId="0" applyFont="1" applyAlignment="1" applyProtection="1">
      <alignment horizontal="left"/>
      <protection locked="0"/>
    </xf>
    <xf numFmtId="0" fontId="74" fillId="0" borderId="0" xfId="0" applyFont="1" applyAlignment="1" applyProtection="1">
      <alignment horizontal="left" vertical="center" wrapText="1"/>
      <protection locked="0"/>
    </xf>
    <xf numFmtId="0" fontId="42" fillId="0" borderId="2" xfId="0" applyFont="1" applyBorder="1" applyAlignment="1" applyProtection="1">
      <alignment horizontal="left" vertical="top" wrapText="1"/>
      <protection locked="0"/>
    </xf>
    <xf numFmtId="0" fontId="58" fillId="0" borderId="16" xfId="0" applyFont="1" applyBorder="1" applyAlignment="1">
      <alignment horizontal="center" vertical="center" wrapText="1"/>
    </xf>
    <xf numFmtId="0" fontId="59" fillId="0" borderId="0" xfId="0" applyFont="1" applyAlignment="1">
      <alignment horizontal="center" vertical="center"/>
    </xf>
    <xf numFmtId="0" fontId="41" fillId="4" borderId="2" xfId="0" applyFont="1" applyFill="1" applyBorder="1" applyAlignment="1">
      <alignment vertical="center" wrapText="1"/>
    </xf>
    <xf numFmtId="0" fontId="41" fillId="9" borderId="2" xfId="0" applyFont="1" applyFill="1" applyBorder="1" applyAlignment="1">
      <alignment horizontal="center" vertical="top" wrapText="1"/>
    </xf>
    <xf numFmtId="0" fontId="42" fillId="9" borderId="2" xfId="0" applyFont="1" applyFill="1" applyBorder="1" applyAlignment="1">
      <alignment horizontal="left" vertical="top" wrapText="1"/>
    </xf>
    <xf numFmtId="0" fontId="57" fillId="10" borderId="20" xfId="0" applyFont="1" applyFill="1" applyBorder="1" applyAlignment="1">
      <alignment horizontal="center" wrapText="1"/>
    </xf>
    <xf numFmtId="0" fontId="57" fillId="10" borderId="21" xfId="0" applyFont="1" applyFill="1" applyBorder="1" applyAlignment="1">
      <alignment horizontal="center" wrapText="1"/>
    </xf>
    <xf numFmtId="0" fontId="52" fillId="0" borderId="9" xfId="0" applyFont="1" applyBorder="1" applyAlignment="1" applyProtection="1">
      <alignment horizontal="left" vertical="top" wrapText="1"/>
      <protection locked="0"/>
    </xf>
    <xf numFmtId="0" fontId="52" fillId="0" borderId="6" xfId="0" applyFont="1" applyBorder="1" applyAlignment="1" applyProtection="1">
      <alignment horizontal="left" vertical="top" wrapText="1"/>
      <protection locked="0"/>
    </xf>
    <xf numFmtId="0" fontId="52" fillId="0" borderId="8" xfId="0" applyFont="1" applyBorder="1" applyAlignment="1" applyProtection="1">
      <alignment horizontal="left" vertical="top" wrapText="1"/>
      <protection locked="0"/>
    </xf>
    <xf numFmtId="0" fontId="57" fillId="0" borderId="20" xfId="0" applyFont="1" applyBorder="1" applyAlignment="1">
      <alignment horizontal="center" vertical="center" wrapText="1"/>
    </xf>
    <xf numFmtId="0" fontId="56" fillId="0" borderId="21" xfId="0" applyFont="1" applyBorder="1" applyAlignment="1">
      <alignment horizontal="center" vertical="center"/>
    </xf>
    <xf numFmtId="0" fontId="21" fillId="9" borderId="2" xfId="0" applyFont="1" applyFill="1" applyBorder="1" applyAlignment="1">
      <alignment horizontal="left" vertical="center" wrapText="1"/>
    </xf>
    <xf numFmtId="0" fontId="70" fillId="0" borderId="0" xfId="0" applyFont="1" applyAlignment="1" applyProtection="1">
      <alignment horizontal="left" vertical="center"/>
      <protection locked="0"/>
    </xf>
    <xf numFmtId="0" fontId="17" fillId="0" borderId="2" xfId="0" applyFont="1" applyBorder="1" applyAlignment="1" applyProtection="1">
      <alignment vertical="top" wrapText="1"/>
      <protection locked="0"/>
    </xf>
    <xf numFmtId="0" fontId="57" fillId="0" borderId="21" xfId="0" applyFont="1" applyBorder="1" applyAlignment="1">
      <alignment horizontal="center" vertical="center" wrapText="1"/>
    </xf>
    <xf numFmtId="0" fontId="16" fillId="4" borderId="2" xfId="0" applyFont="1" applyFill="1" applyBorder="1" applyAlignment="1">
      <alignment vertical="center" wrapText="1"/>
    </xf>
    <xf numFmtId="0" fontId="70" fillId="0" borderId="0" xfId="0" applyFont="1" applyAlignment="1" applyProtection="1">
      <alignment horizontal="left" vertical="center" wrapText="1"/>
      <protection locked="0"/>
    </xf>
    <xf numFmtId="0" fontId="16" fillId="0" borderId="2" xfId="0" applyFont="1" applyBorder="1" applyAlignment="1">
      <alignment horizontal="center" vertical="center"/>
    </xf>
    <xf numFmtId="0" fontId="17" fillId="9" borderId="3" xfId="0" applyFont="1" applyFill="1" applyBorder="1" applyAlignment="1">
      <alignment horizontal="center" vertical="top"/>
    </xf>
    <xf numFmtId="0" fontId="17" fillId="9" borderId="7" xfId="0" applyFont="1" applyFill="1" applyBorder="1" applyAlignment="1">
      <alignment horizontal="center" vertical="top"/>
    </xf>
    <xf numFmtId="0" fontId="57" fillId="0" borderId="16" xfId="0" applyFont="1" applyBorder="1" applyAlignment="1">
      <alignment horizontal="center" vertical="center" wrapText="1"/>
    </xf>
    <xf numFmtId="0" fontId="57" fillId="0" borderId="0" xfId="0" applyFont="1" applyAlignment="1">
      <alignment horizontal="center" vertical="center" wrapText="1"/>
    </xf>
    <xf numFmtId="14" fontId="16" fillId="0" borderId="2" xfId="0" applyNumberFormat="1" applyFont="1" applyBorder="1" applyAlignment="1">
      <alignment horizontal="center" vertical="center"/>
    </xf>
    <xf numFmtId="0" fontId="17" fillId="0" borderId="9" xfId="0" applyFont="1" applyBorder="1" applyAlignment="1" applyProtection="1">
      <alignment vertical="top" wrapText="1"/>
      <protection locked="0"/>
    </xf>
    <xf numFmtId="0" fontId="17" fillId="0" borderId="6" xfId="0" applyFont="1" applyBorder="1" applyAlignment="1" applyProtection="1">
      <alignment vertical="top" wrapText="1"/>
      <protection locked="0"/>
    </xf>
    <xf numFmtId="0" fontId="17" fillId="0" borderId="8" xfId="0" applyFont="1" applyBorder="1" applyAlignment="1" applyProtection="1">
      <alignment vertical="top" wrapText="1"/>
      <protection locked="0"/>
    </xf>
    <xf numFmtId="0" fontId="17" fillId="0" borderId="11"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10" xfId="0" applyFont="1" applyBorder="1" applyAlignment="1" applyProtection="1">
      <alignment vertical="top" wrapText="1"/>
      <protection locked="0"/>
    </xf>
    <xf numFmtId="0" fontId="57" fillId="0" borderId="0" xfId="0" applyFont="1" applyAlignment="1">
      <alignment horizontal="left"/>
    </xf>
    <xf numFmtId="0" fontId="57" fillId="0" borderId="20" xfId="0" applyFont="1" applyBorder="1" applyAlignment="1">
      <alignment horizontal="center" wrapText="1"/>
    </xf>
    <xf numFmtId="0" fontId="56" fillId="0" borderId="21" xfId="0" applyFont="1" applyBorder="1" applyAlignment="1">
      <alignment horizontal="center"/>
    </xf>
    <xf numFmtId="0" fontId="16" fillId="9" borderId="9" xfId="0" applyFont="1" applyFill="1" applyBorder="1" applyAlignment="1">
      <alignment horizontal="left" vertical="top" wrapText="1"/>
    </xf>
    <xf numFmtId="0" fontId="16" fillId="9" borderId="6" xfId="0" applyFont="1" applyFill="1" applyBorder="1" applyAlignment="1">
      <alignment horizontal="left" vertical="top" wrapText="1"/>
    </xf>
    <xf numFmtId="0" fontId="16" fillId="9" borderId="8" xfId="0" applyFont="1" applyFill="1" applyBorder="1" applyAlignment="1">
      <alignment horizontal="left" vertical="top" wrapText="1"/>
    </xf>
    <xf numFmtId="0" fontId="17" fillId="0" borderId="2" xfId="0" applyFont="1" applyBorder="1" applyAlignment="1">
      <alignment horizontal="left" vertical="center" wrapText="1"/>
    </xf>
    <xf numFmtId="0" fontId="48" fillId="0" borderId="9" xfId="0" applyFont="1" applyBorder="1" applyAlignment="1" applyProtection="1">
      <alignment horizontal="left" vertical="top" wrapText="1"/>
      <protection locked="0"/>
    </xf>
    <xf numFmtId="0" fontId="48" fillId="0" borderId="6" xfId="0" applyFont="1" applyBorder="1" applyAlignment="1" applyProtection="1">
      <alignment horizontal="left" vertical="top" wrapText="1"/>
      <protection locked="0"/>
    </xf>
    <xf numFmtId="0" fontId="16" fillId="0" borderId="2" xfId="0" applyFont="1" applyBorder="1" applyAlignment="1">
      <alignment horizontal="left" vertical="top" wrapText="1"/>
    </xf>
    <xf numFmtId="0" fontId="57" fillId="0" borderId="9" xfId="0" applyFont="1" applyBorder="1" applyAlignment="1">
      <alignment horizontal="left" wrapText="1"/>
    </xf>
    <xf numFmtId="0" fontId="57" fillId="0" borderId="8" xfId="0" applyFont="1" applyBorder="1" applyAlignment="1">
      <alignment horizontal="left" wrapText="1"/>
    </xf>
    <xf numFmtId="0" fontId="16" fillId="0" borderId="9" xfId="0" applyFont="1" applyBorder="1" applyAlignment="1">
      <alignment horizontal="center"/>
    </xf>
    <xf numFmtId="0" fontId="16" fillId="0" borderId="8" xfId="0" applyFont="1" applyBorder="1" applyAlignment="1">
      <alignment horizontal="center"/>
    </xf>
    <xf numFmtId="0" fontId="16" fillId="4" borderId="3"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3" borderId="2" xfId="0" applyFont="1" applyFill="1" applyBorder="1" applyAlignment="1">
      <alignment horizontal="right" vertical="center"/>
    </xf>
    <xf numFmtId="0" fontId="19" fillId="4" borderId="20" xfId="0" applyFont="1" applyFill="1" applyBorder="1" applyAlignment="1">
      <alignment horizontal="left" vertical="center" wrapText="1"/>
    </xf>
    <xf numFmtId="0" fontId="19" fillId="4" borderId="21" xfId="0" applyFont="1" applyFill="1" applyBorder="1" applyAlignment="1">
      <alignment horizontal="left" vertical="center" wrapText="1"/>
    </xf>
    <xf numFmtId="0" fontId="19" fillId="4" borderId="19"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6" fillId="4" borderId="2" xfId="0" applyFont="1" applyFill="1" applyBorder="1" applyAlignment="1">
      <alignment horizontal="center" vertical="center"/>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49" fontId="81" fillId="0" borderId="2" xfId="0" applyNumberFormat="1" applyFont="1" applyBorder="1" applyAlignment="1" applyProtection="1">
      <alignment horizontal="left" vertical="top" wrapText="1"/>
      <protection locked="0"/>
    </xf>
    <xf numFmtId="49" fontId="83" fillId="0" borderId="9" xfId="0" applyNumberFormat="1" applyFont="1" applyBorder="1" applyAlignment="1" applyProtection="1">
      <alignment horizontal="left" vertical="top" wrapText="1"/>
      <protection locked="0"/>
    </xf>
    <xf numFmtId="49" fontId="83" fillId="0" borderId="6" xfId="0" applyNumberFormat="1" applyFont="1" applyBorder="1" applyAlignment="1" applyProtection="1">
      <alignment horizontal="left" vertical="top" wrapText="1"/>
      <protection locked="0"/>
    </xf>
    <xf numFmtId="49" fontId="83" fillId="0" borderId="8" xfId="0" applyNumberFormat="1" applyFont="1" applyBorder="1" applyAlignment="1" applyProtection="1">
      <alignment horizontal="left" vertical="top" wrapText="1"/>
      <protection locked="0"/>
    </xf>
    <xf numFmtId="49" fontId="81" fillId="14" borderId="9" xfId="0" applyNumberFormat="1" applyFont="1" applyFill="1" applyBorder="1" applyAlignment="1">
      <alignment vertical="center" wrapText="1"/>
    </xf>
    <xf numFmtId="49" fontId="81" fillId="14" borderId="6" xfId="0" applyNumberFormat="1" applyFont="1" applyFill="1" applyBorder="1" applyAlignment="1">
      <alignment vertical="center" wrapText="1"/>
    </xf>
    <xf numFmtId="49" fontId="81" fillId="13" borderId="2" xfId="0" applyNumberFormat="1" applyFont="1" applyFill="1" applyBorder="1" applyAlignment="1">
      <alignment vertical="center" wrapText="1"/>
    </xf>
    <xf numFmtId="49" fontId="81" fillId="13" borderId="9" xfId="0" applyNumberFormat="1" applyFont="1" applyFill="1" applyBorder="1" applyAlignment="1">
      <alignment vertical="center" wrapText="1"/>
    </xf>
    <xf numFmtId="49" fontId="81" fillId="13" borderId="6" xfId="0" applyNumberFormat="1" applyFont="1" applyFill="1" applyBorder="1" applyAlignment="1">
      <alignment vertical="center" wrapText="1"/>
    </xf>
    <xf numFmtId="49" fontId="81" fillId="14" borderId="2" xfId="0" applyNumberFormat="1" applyFont="1" applyFill="1" applyBorder="1" applyAlignment="1">
      <alignment vertical="center" wrapText="1"/>
    </xf>
    <xf numFmtId="0" fontId="35" fillId="0" borderId="1" xfId="1" applyFont="1" applyBorder="1" applyAlignment="1">
      <alignment horizontal="left" vertical="center" wrapText="1"/>
    </xf>
    <xf numFmtId="0" fontId="35" fillId="0" borderId="1" xfId="0" applyFont="1" applyBorder="1" applyAlignment="1">
      <alignment horizontal="left" vertical="top" wrapText="1"/>
    </xf>
    <xf numFmtId="0" fontId="36" fillId="13" borderId="2" xfId="0" applyFont="1" applyFill="1" applyBorder="1" applyAlignment="1">
      <alignment horizontal="left" vertical="top" wrapText="1"/>
    </xf>
    <xf numFmtId="0" fontId="36" fillId="14" borderId="2" xfId="0" applyFont="1" applyFill="1" applyBorder="1" applyAlignment="1">
      <alignment horizontal="left" vertical="top" wrapText="1"/>
    </xf>
    <xf numFmtId="0" fontId="36" fillId="0" borderId="2" xfId="0" applyFont="1" applyBorder="1" applyAlignment="1">
      <alignment horizontal="left" vertical="top" wrapText="1"/>
    </xf>
    <xf numFmtId="0" fontId="39" fillId="0" borderId="2" xfId="0" applyFont="1" applyBorder="1" applyAlignment="1">
      <alignment horizontal="left" wrapText="1"/>
    </xf>
    <xf numFmtId="0" fontId="35" fillId="0" borderId="0" xfId="0" applyFont="1" applyAlignment="1">
      <alignment horizontal="left" vertical="top" wrapText="1"/>
    </xf>
    <xf numFmtId="0" fontId="35" fillId="0" borderId="0" xfId="0" applyFont="1" applyAlignment="1">
      <alignment horizontal="left" vertical="center"/>
    </xf>
    <xf numFmtId="0" fontId="78" fillId="0" borderId="2" xfId="0" applyFont="1" applyBorder="1" applyAlignment="1">
      <alignment vertical="center"/>
    </xf>
    <xf numFmtId="14" fontId="35" fillId="0" borderId="0" xfId="0" applyNumberFormat="1" applyFont="1" applyAlignment="1">
      <alignment horizontal="center" vertical="center"/>
    </xf>
    <xf numFmtId="0" fontId="35" fillId="0" borderId="0" xfId="0" applyFont="1" applyAlignment="1">
      <alignment horizontal="center" vertical="center"/>
    </xf>
    <xf numFmtId="0" fontId="79" fillId="0" borderId="6" xfId="0" applyFont="1" applyBorder="1" applyAlignment="1">
      <alignment horizontal="center" vertical="center"/>
    </xf>
    <xf numFmtId="0" fontId="79" fillId="0" borderId="8" xfId="0" applyFont="1" applyBorder="1" applyAlignment="1">
      <alignment horizontal="center" vertical="center"/>
    </xf>
    <xf numFmtId="0" fontId="36" fillId="0" borderId="9" xfId="1" applyFont="1" applyBorder="1" applyAlignment="1">
      <alignment vertical="center" wrapText="1"/>
    </xf>
    <xf numFmtId="0" fontId="36" fillId="0" borderId="6" xfId="1" applyFont="1" applyBorder="1" applyAlignment="1">
      <alignment vertical="center" wrapText="1"/>
    </xf>
    <xf numFmtId="0" fontId="36" fillId="0" borderId="6" xfId="1" applyFont="1" applyBorder="1" applyAlignment="1">
      <alignment vertical="center"/>
    </xf>
    <xf numFmtId="0" fontId="36" fillId="0" borderId="8" xfId="1" applyFont="1" applyBorder="1" applyAlignment="1">
      <alignment vertical="center"/>
    </xf>
    <xf numFmtId="0" fontId="36" fillId="0" borderId="2" xfId="1" applyFont="1" applyBorder="1" applyAlignment="1">
      <alignment horizontal="left" vertical="center" wrapText="1"/>
    </xf>
    <xf numFmtId="0" fontId="36" fillId="0" borderId="2" xfId="1" applyFont="1" applyBorder="1" applyAlignment="1">
      <alignment horizontal="left" vertical="center"/>
    </xf>
    <xf numFmtId="49" fontId="36" fillId="0" borderId="0" xfId="0" applyNumberFormat="1" applyFont="1" applyAlignment="1">
      <alignment horizontal="left" vertical="top" wrapText="1"/>
    </xf>
    <xf numFmtId="0" fontId="36" fillId="0" borderId="0" xfId="0" applyFont="1" applyAlignment="1">
      <alignment wrapText="1"/>
    </xf>
    <xf numFmtId="0" fontId="36" fillId="0" borderId="0" xfId="0" applyFont="1" applyAlignment="1">
      <alignment vertical="top" wrapText="1"/>
    </xf>
    <xf numFmtId="164" fontId="36" fillId="0" borderId="8" xfId="1" applyNumberFormat="1" applyFont="1" applyBorder="1" applyAlignment="1" applyProtection="1">
      <alignment horizontal="left" vertical="center"/>
      <protection locked="0"/>
    </xf>
    <xf numFmtId="164" fontId="36" fillId="0" borderId="2" xfId="1" applyNumberFormat="1" applyFont="1" applyBorder="1" applyAlignment="1" applyProtection="1">
      <alignment horizontal="left" vertical="center"/>
      <protection locked="0"/>
    </xf>
    <xf numFmtId="49" fontId="36" fillId="0" borderId="2" xfId="1" applyNumberFormat="1" applyFont="1" applyBorder="1" applyAlignment="1">
      <alignment horizontal="left" vertical="center" wrapText="1"/>
    </xf>
    <xf numFmtId="0" fontId="37" fillId="0" borderId="0" xfId="0" applyFont="1" applyAlignment="1">
      <alignment horizontal="left"/>
    </xf>
    <xf numFmtId="0" fontId="75" fillId="0" borderId="28" xfId="1" applyFont="1" applyBorder="1" applyAlignment="1">
      <alignment horizontal="left" vertical="center" wrapText="1"/>
    </xf>
    <xf numFmtId="0" fontId="75" fillId="0" borderId="30" xfId="1" applyFont="1" applyBorder="1" applyAlignment="1">
      <alignment horizontal="left" vertical="center" wrapText="1"/>
    </xf>
    <xf numFmtId="0" fontId="0" fillId="0" borderId="0" xfId="0" applyAlignment="1">
      <alignment horizontal="left" wrapText="1"/>
    </xf>
    <xf numFmtId="49" fontId="88" fillId="15" borderId="2" xfId="0" applyNumberFormat="1" applyFont="1" applyFill="1" applyBorder="1" applyAlignment="1">
      <alignment horizontal="center" vertical="center" wrapText="1"/>
    </xf>
    <xf numFmtId="49" fontId="88" fillId="15" borderId="9" xfId="0" applyNumberFormat="1" applyFont="1" applyFill="1" applyBorder="1" applyAlignment="1">
      <alignment vertical="center" wrapText="1"/>
    </xf>
    <xf numFmtId="49" fontId="88" fillId="15" borderId="6" xfId="0" applyNumberFormat="1" applyFont="1" applyFill="1" applyBorder="1" applyAlignment="1">
      <alignment vertical="center" wrapText="1"/>
    </xf>
    <xf numFmtId="0" fontId="89" fillId="15" borderId="2" xfId="0" applyFont="1" applyFill="1" applyBorder="1" applyAlignment="1">
      <alignment horizontal="center" vertical="center"/>
    </xf>
    <xf numFmtId="164" fontId="90" fillId="0" borderId="2" xfId="0" applyNumberFormat="1" applyFont="1" applyBorder="1" applyAlignment="1" applyProtection="1">
      <alignment horizontal="center" vertical="center"/>
      <protection locked="0"/>
    </xf>
    <xf numFmtId="49" fontId="90" fillId="0" borderId="9" xfId="0" applyNumberFormat="1" applyFont="1" applyBorder="1" applyAlignment="1" applyProtection="1">
      <alignment horizontal="left" vertical="top" wrapText="1"/>
      <protection locked="0"/>
    </xf>
    <xf numFmtId="49" fontId="90" fillId="0" borderId="6" xfId="0" applyNumberFormat="1" applyFont="1" applyBorder="1" applyAlignment="1" applyProtection="1">
      <alignment horizontal="left" vertical="top" wrapText="1"/>
      <protection locked="0"/>
    </xf>
    <xf numFmtId="49" fontId="90" fillId="0" borderId="8" xfId="0" applyNumberFormat="1" applyFont="1" applyBorder="1" applyAlignment="1" applyProtection="1">
      <alignment horizontal="left" vertical="top" wrapText="1"/>
      <protection locked="0"/>
    </xf>
    <xf numFmtId="0" fontId="91" fillId="0" borderId="0" xfId="0" applyFont="1"/>
    <xf numFmtId="49" fontId="88" fillId="15" borderId="2" xfId="0" applyNumberFormat="1" applyFont="1" applyFill="1" applyBorder="1" applyAlignment="1">
      <alignment vertical="center" wrapText="1"/>
    </xf>
    <xf numFmtId="164" fontId="88" fillId="0" borderId="2" xfId="0" applyNumberFormat="1" applyFont="1" applyBorder="1" applyAlignment="1" applyProtection="1">
      <alignment horizontal="center" vertical="center"/>
      <protection locked="0"/>
    </xf>
  </cellXfs>
  <cellStyles count="3">
    <cellStyle name="Link" xfId="2" builtinId="8"/>
    <cellStyle name="Standard" xfId="0" builtinId="0"/>
    <cellStyle name="Standard 2" xfId="1" xr:uid="{0CB24625-2D32-45F4-AF1C-018A184A233C}"/>
  </cellStyles>
  <dxfs count="101">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971550</xdr:colOff>
          <xdr:row>6</xdr:row>
          <xdr:rowOff>9525</xdr:rowOff>
        </xdr:from>
        <xdr:to>
          <xdr:col>11</xdr:col>
          <xdr:colOff>19050</xdr:colOff>
          <xdr:row>6</xdr:row>
          <xdr:rowOff>495300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11</xdr:col>
          <xdr:colOff>19050</xdr:colOff>
          <xdr:row>7</xdr:row>
          <xdr:rowOff>495300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11</xdr:col>
          <xdr:colOff>19050</xdr:colOff>
          <xdr:row>8</xdr:row>
          <xdr:rowOff>495300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9525</xdr:rowOff>
        </xdr:from>
        <xdr:to>
          <xdr:col>11</xdr:col>
          <xdr:colOff>19050</xdr:colOff>
          <xdr:row>9</xdr:row>
          <xdr:rowOff>495300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11</xdr:col>
          <xdr:colOff>19050</xdr:colOff>
          <xdr:row>10</xdr:row>
          <xdr:rowOff>495300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9525</xdr:rowOff>
        </xdr:from>
        <xdr:to>
          <xdr:col>11</xdr:col>
          <xdr:colOff>19050</xdr:colOff>
          <xdr:row>11</xdr:row>
          <xdr:rowOff>495300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9525</xdr:rowOff>
        </xdr:from>
        <xdr:to>
          <xdr:col>11</xdr:col>
          <xdr:colOff>19050</xdr:colOff>
          <xdr:row>12</xdr:row>
          <xdr:rowOff>495300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5</xdr:row>
          <xdr:rowOff>495300</xdr:rowOff>
        </xdr:from>
        <xdr:to>
          <xdr:col>11</xdr:col>
          <xdr:colOff>124020</xdr:colOff>
          <xdr:row>6</xdr:row>
          <xdr:rowOff>476250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A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28575</xdr:rowOff>
        </xdr:from>
        <xdr:to>
          <xdr:col>11</xdr:col>
          <xdr:colOff>143070</xdr:colOff>
          <xdr:row>7</xdr:row>
          <xdr:rowOff>514350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A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9525</xdr:rowOff>
        </xdr:from>
        <xdr:to>
          <xdr:col>11</xdr:col>
          <xdr:colOff>152595</xdr:colOff>
          <xdr:row>8</xdr:row>
          <xdr:rowOff>495300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A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xdr:row>
          <xdr:rowOff>19050</xdr:rowOff>
        </xdr:from>
        <xdr:to>
          <xdr:col>11</xdr:col>
          <xdr:colOff>133545</xdr:colOff>
          <xdr:row>9</xdr:row>
          <xdr:rowOff>504825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A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0</xdr:rowOff>
        </xdr:from>
        <xdr:to>
          <xdr:col>11</xdr:col>
          <xdr:colOff>143070</xdr:colOff>
          <xdr:row>10</xdr:row>
          <xdr:rowOff>485775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A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6</xdr:row>
          <xdr:rowOff>19050</xdr:rowOff>
        </xdr:from>
        <xdr:to>
          <xdr:col>11</xdr:col>
          <xdr:colOff>114300</xdr:colOff>
          <xdr:row>6</xdr:row>
          <xdr:rowOff>504825</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B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xdr:row>
          <xdr:rowOff>228600</xdr:rowOff>
        </xdr:from>
        <xdr:to>
          <xdr:col>11</xdr:col>
          <xdr:colOff>123825</xdr:colOff>
          <xdr:row>9</xdr:row>
          <xdr:rowOff>714375</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B00-00000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485775</xdr:rowOff>
        </xdr:from>
        <xdr:to>
          <xdr:col>11</xdr:col>
          <xdr:colOff>114300</xdr:colOff>
          <xdr:row>7</xdr:row>
          <xdr:rowOff>971550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B00-00000B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8</xdr:row>
          <xdr:rowOff>495300</xdr:rowOff>
        </xdr:from>
        <xdr:to>
          <xdr:col>11</xdr:col>
          <xdr:colOff>123825</xdr:colOff>
          <xdr:row>8</xdr:row>
          <xdr:rowOff>981075</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B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10</xdr:row>
          <xdr:rowOff>57150</xdr:rowOff>
        </xdr:from>
        <xdr:to>
          <xdr:col>11</xdr:col>
          <xdr:colOff>114300</xdr:colOff>
          <xdr:row>10</xdr:row>
          <xdr:rowOff>542925</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B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11</xdr:row>
          <xdr:rowOff>0</xdr:rowOff>
        </xdr:from>
        <xdr:to>
          <xdr:col>11</xdr:col>
          <xdr:colOff>123825</xdr:colOff>
          <xdr:row>11</xdr:row>
          <xdr:rowOff>485775</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B00-00001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xdr:row>
          <xdr:rowOff>19050</xdr:rowOff>
        </xdr:from>
        <xdr:to>
          <xdr:col>11</xdr:col>
          <xdr:colOff>123825</xdr:colOff>
          <xdr:row>12</xdr:row>
          <xdr:rowOff>504825</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B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28575</xdr:rowOff>
        </xdr:from>
        <xdr:to>
          <xdr:col>11</xdr:col>
          <xdr:colOff>104775</xdr:colOff>
          <xdr:row>13</xdr:row>
          <xdr:rowOff>514350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B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18</xdr:row>
          <xdr:rowOff>9525</xdr:rowOff>
        </xdr:from>
        <xdr:to>
          <xdr:col>1</xdr:col>
          <xdr:colOff>57150</xdr:colOff>
          <xdr:row>19</xdr:row>
          <xdr:rowOff>19050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B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19</xdr:row>
          <xdr:rowOff>0</xdr:rowOff>
        </xdr:from>
        <xdr:to>
          <xdr:col>1</xdr:col>
          <xdr:colOff>57150</xdr:colOff>
          <xdr:row>20</xdr:row>
          <xdr:rowOff>9525</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B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20</xdr:row>
          <xdr:rowOff>0</xdr:rowOff>
        </xdr:from>
        <xdr:to>
          <xdr:col>1</xdr:col>
          <xdr:colOff>57150</xdr:colOff>
          <xdr:row>21</xdr:row>
          <xdr:rowOff>9525</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B00-00001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20</xdr:row>
          <xdr:rowOff>285750</xdr:rowOff>
        </xdr:from>
        <xdr:to>
          <xdr:col>1</xdr:col>
          <xdr:colOff>66675</xdr:colOff>
          <xdr:row>22</xdr:row>
          <xdr:rowOff>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B00-00001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21</xdr:row>
          <xdr:rowOff>285750</xdr:rowOff>
        </xdr:from>
        <xdr:to>
          <xdr:col>1</xdr:col>
          <xdr:colOff>66675</xdr:colOff>
          <xdr:row>22</xdr:row>
          <xdr:rowOff>285750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B00-00001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22</xdr:row>
          <xdr:rowOff>276225</xdr:rowOff>
        </xdr:from>
        <xdr:to>
          <xdr:col>1</xdr:col>
          <xdr:colOff>66675</xdr:colOff>
          <xdr:row>23</xdr:row>
          <xdr:rowOff>285750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B00-00001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23</xdr:row>
          <xdr:rowOff>276225</xdr:rowOff>
        </xdr:from>
        <xdr:to>
          <xdr:col>1</xdr:col>
          <xdr:colOff>66675</xdr:colOff>
          <xdr:row>24</xdr:row>
          <xdr:rowOff>276225</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B00-00001A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27</xdr:row>
          <xdr:rowOff>19050</xdr:rowOff>
        </xdr:from>
        <xdr:to>
          <xdr:col>1</xdr:col>
          <xdr:colOff>66675</xdr:colOff>
          <xdr:row>28</xdr:row>
          <xdr:rowOff>28575</xdr:rowOff>
        </xdr:to>
        <xdr:sp macro="" textlink="">
          <xdr:nvSpPr>
            <xdr:cNvPr id="37916" name="Check Box 28" hidden="1">
              <a:extLst>
                <a:ext uri="{63B3BB69-23CF-44E3-9099-C40C66FF867C}">
                  <a14:compatExt spid="_x0000_s37916"/>
                </a:ext>
                <a:ext uri="{FF2B5EF4-FFF2-40B4-BE49-F238E27FC236}">
                  <a16:creationId xmlns:a16="http://schemas.microsoft.com/office/drawing/2014/main" id="{00000000-0008-0000-0B00-00001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28</xdr:row>
          <xdr:rowOff>9525</xdr:rowOff>
        </xdr:from>
        <xdr:to>
          <xdr:col>1</xdr:col>
          <xdr:colOff>66675</xdr:colOff>
          <xdr:row>29</xdr:row>
          <xdr:rowOff>19050</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B00-00001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29</xdr:row>
          <xdr:rowOff>9525</xdr:rowOff>
        </xdr:from>
        <xdr:to>
          <xdr:col>1</xdr:col>
          <xdr:colOff>66675</xdr:colOff>
          <xdr:row>30</xdr:row>
          <xdr:rowOff>19050</xdr:rowOff>
        </xdr:to>
        <xdr:sp macro="" textlink="">
          <xdr:nvSpPr>
            <xdr:cNvPr id="37918" name="Check Box 30" hidden="1">
              <a:extLst>
                <a:ext uri="{63B3BB69-23CF-44E3-9099-C40C66FF867C}">
                  <a14:compatExt spid="_x0000_s37918"/>
                </a:ext>
                <a:ext uri="{FF2B5EF4-FFF2-40B4-BE49-F238E27FC236}">
                  <a16:creationId xmlns:a16="http://schemas.microsoft.com/office/drawing/2014/main" id="{00000000-0008-0000-0B00-00001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5610225</xdr:colOff>
          <xdr:row>30</xdr:row>
          <xdr:rowOff>0</xdr:rowOff>
        </xdr:from>
        <xdr:to>
          <xdr:col>1</xdr:col>
          <xdr:colOff>76200</xdr:colOff>
          <xdr:row>31</xdr:row>
          <xdr:rowOff>9525</xdr:rowOff>
        </xdr:to>
        <xdr:sp macro="" textlink="">
          <xdr:nvSpPr>
            <xdr:cNvPr id="37919" name="Check Box 31" hidden="1">
              <a:extLst>
                <a:ext uri="{63B3BB69-23CF-44E3-9099-C40C66FF867C}">
                  <a14:compatExt spid="_x0000_s37919"/>
                </a:ext>
                <a:ext uri="{FF2B5EF4-FFF2-40B4-BE49-F238E27FC236}">
                  <a16:creationId xmlns:a16="http://schemas.microsoft.com/office/drawing/2014/main" id="{00000000-0008-0000-0B00-00001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5610225</xdr:colOff>
          <xdr:row>30</xdr:row>
          <xdr:rowOff>295275</xdr:rowOff>
        </xdr:from>
        <xdr:to>
          <xdr:col>1</xdr:col>
          <xdr:colOff>76200</xdr:colOff>
          <xdr:row>32</xdr:row>
          <xdr:rowOff>0</xdr:rowOff>
        </xdr:to>
        <xdr:sp macro="" textlink="">
          <xdr:nvSpPr>
            <xdr:cNvPr id="37920" name="Check Box 32" hidden="1">
              <a:extLst>
                <a:ext uri="{63B3BB69-23CF-44E3-9099-C40C66FF867C}">
                  <a14:compatExt spid="_x0000_s37920"/>
                </a:ext>
                <a:ext uri="{FF2B5EF4-FFF2-40B4-BE49-F238E27FC236}">
                  <a16:creationId xmlns:a16="http://schemas.microsoft.com/office/drawing/2014/main" id="{00000000-0008-0000-0B00-000020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5610225</xdr:colOff>
          <xdr:row>31</xdr:row>
          <xdr:rowOff>285750</xdr:rowOff>
        </xdr:from>
        <xdr:to>
          <xdr:col>1</xdr:col>
          <xdr:colOff>76200</xdr:colOff>
          <xdr:row>33</xdr:row>
          <xdr:rowOff>0</xdr:rowOff>
        </xdr:to>
        <xdr:sp macro="" textlink="">
          <xdr:nvSpPr>
            <xdr:cNvPr id="37921" name="Check Box 33" hidden="1">
              <a:extLst>
                <a:ext uri="{63B3BB69-23CF-44E3-9099-C40C66FF867C}">
                  <a14:compatExt spid="_x0000_s37921"/>
                </a:ext>
                <a:ext uri="{FF2B5EF4-FFF2-40B4-BE49-F238E27FC236}">
                  <a16:creationId xmlns:a16="http://schemas.microsoft.com/office/drawing/2014/main" id="{00000000-0008-0000-0B00-00002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5610225</xdr:colOff>
          <xdr:row>32</xdr:row>
          <xdr:rowOff>285750</xdr:rowOff>
        </xdr:from>
        <xdr:to>
          <xdr:col>1</xdr:col>
          <xdr:colOff>76200</xdr:colOff>
          <xdr:row>33</xdr:row>
          <xdr:rowOff>285750</xdr:rowOff>
        </xdr:to>
        <xdr:sp macro="" textlink="">
          <xdr:nvSpPr>
            <xdr:cNvPr id="37922" name="Check Box 34" hidden="1">
              <a:extLst>
                <a:ext uri="{63B3BB69-23CF-44E3-9099-C40C66FF867C}">
                  <a14:compatExt spid="_x0000_s37922"/>
                </a:ext>
                <a:ext uri="{FF2B5EF4-FFF2-40B4-BE49-F238E27FC236}">
                  <a16:creationId xmlns:a16="http://schemas.microsoft.com/office/drawing/2014/main" id="{00000000-0008-0000-0B00-00002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390525</xdr:colOff>
          <xdr:row>7</xdr:row>
          <xdr:rowOff>0</xdr:rowOff>
        </xdr:from>
        <xdr:to>
          <xdr:col>13</xdr:col>
          <xdr:colOff>323850</xdr:colOff>
          <xdr:row>7</xdr:row>
          <xdr:rowOff>485775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C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xdr:row>
          <xdr:rowOff>180975</xdr:rowOff>
        </xdr:from>
        <xdr:to>
          <xdr:col>13</xdr:col>
          <xdr:colOff>323850</xdr:colOff>
          <xdr:row>8</xdr:row>
          <xdr:rowOff>666750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C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9</xdr:row>
          <xdr:rowOff>9525</xdr:rowOff>
        </xdr:from>
        <xdr:to>
          <xdr:col>13</xdr:col>
          <xdr:colOff>314325</xdr:colOff>
          <xdr:row>9</xdr:row>
          <xdr:rowOff>495300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C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10</xdr:row>
          <xdr:rowOff>19050</xdr:rowOff>
        </xdr:from>
        <xdr:to>
          <xdr:col>13</xdr:col>
          <xdr:colOff>314325</xdr:colOff>
          <xdr:row>10</xdr:row>
          <xdr:rowOff>504825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C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11</xdr:row>
          <xdr:rowOff>19050</xdr:rowOff>
        </xdr:from>
        <xdr:to>
          <xdr:col>13</xdr:col>
          <xdr:colOff>314325</xdr:colOff>
          <xdr:row>11</xdr:row>
          <xdr:rowOff>504825</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C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12</xdr:row>
          <xdr:rowOff>19050</xdr:rowOff>
        </xdr:from>
        <xdr:to>
          <xdr:col>13</xdr:col>
          <xdr:colOff>314325</xdr:colOff>
          <xdr:row>12</xdr:row>
          <xdr:rowOff>504825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C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xdr:row>
          <xdr:rowOff>9525</xdr:rowOff>
        </xdr:from>
        <xdr:to>
          <xdr:col>13</xdr:col>
          <xdr:colOff>304800</xdr:colOff>
          <xdr:row>16</xdr:row>
          <xdr:rowOff>485775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C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17</xdr:row>
          <xdr:rowOff>0</xdr:rowOff>
        </xdr:from>
        <xdr:to>
          <xdr:col>13</xdr:col>
          <xdr:colOff>304800</xdr:colOff>
          <xdr:row>17</xdr:row>
          <xdr:rowOff>485775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C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18</xdr:row>
          <xdr:rowOff>47625</xdr:rowOff>
        </xdr:from>
        <xdr:to>
          <xdr:col>13</xdr:col>
          <xdr:colOff>304800</xdr:colOff>
          <xdr:row>18</xdr:row>
          <xdr:rowOff>533400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C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19</xdr:row>
          <xdr:rowOff>0</xdr:rowOff>
        </xdr:from>
        <xdr:to>
          <xdr:col>13</xdr:col>
          <xdr:colOff>304800</xdr:colOff>
          <xdr:row>19</xdr:row>
          <xdr:rowOff>476250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C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20</xdr:row>
          <xdr:rowOff>238125</xdr:rowOff>
        </xdr:from>
        <xdr:to>
          <xdr:col>13</xdr:col>
          <xdr:colOff>295275</xdr:colOff>
          <xdr:row>20</xdr:row>
          <xdr:rowOff>723900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C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21</xdr:row>
          <xdr:rowOff>28575</xdr:rowOff>
        </xdr:from>
        <xdr:to>
          <xdr:col>13</xdr:col>
          <xdr:colOff>304800</xdr:colOff>
          <xdr:row>21</xdr:row>
          <xdr:rowOff>514350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C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22</xdr:row>
          <xdr:rowOff>9525</xdr:rowOff>
        </xdr:from>
        <xdr:to>
          <xdr:col>13</xdr:col>
          <xdr:colOff>304800</xdr:colOff>
          <xdr:row>22</xdr:row>
          <xdr:rowOff>485775</xdr:rowOff>
        </xdr:to>
        <xdr:sp macro="" textlink="">
          <xdr:nvSpPr>
            <xdr:cNvPr id="38947" name="Check Box 35" hidden="1">
              <a:extLst>
                <a:ext uri="{63B3BB69-23CF-44E3-9099-C40C66FF867C}">
                  <a14:compatExt spid="_x0000_s38947"/>
                </a:ext>
                <a:ext uri="{FF2B5EF4-FFF2-40B4-BE49-F238E27FC236}">
                  <a16:creationId xmlns:a16="http://schemas.microsoft.com/office/drawing/2014/main" id="{00000000-0008-0000-0C00-00002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23</xdr:row>
          <xdr:rowOff>28575</xdr:rowOff>
        </xdr:from>
        <xdr:to>
          <xdr:col>13</xdr:col>
          <xdr:colOff>304800</xdr:colOff>
          <xdr:row>23</xdr:row>
          <xdr:rowOff>514350</xdr:rowOff>
        </xdr:to>
        <xdr:sp macro="" textlink="">
          <xdr:nvSpPr>
            <xdr:cNvPr id="38948" name="Check Box 36" hidden="1">
              <a:extLst>
                <a:ext uri="{63B3BB69-23CF-44E3-9099-C40C66FF867C}">
                  <a14:compatExt spid="_x0000_s38948"/>
                </a:ext>
                <a:ext uri="{FF2B5EF4-FFF2-40B4-BE49-F238E27FC236}">
                  <a16:creationId xmlns:a16="http://schemas.microsoft.com/office/drawing/2014/main" id="{00000000-0008-0000-0C00-00002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24</xdr:row>
          <xdr:rowOff>219075</xdr:rowOff>
        </xdr:from>
        <xdr:to>
          <xdr:col>13</xdr:col>
          <xdr:colOff>304800</xdr:colOff>
          <xdr:row>24</xdr:row>
          <xdr:rowOff>704850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C00-00002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26</xdr:row>
          <xdr:rowOff>276225</xdr:rowOff>
        </xdr:from>
        <xdr:to>
          <xdr:col>13</xdr:col>
          <xdr:colOff>295275</xdr:colOff>
          <xdr:row>26</xdr:row>
          <xdr:rowOff>762000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C00-00002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400050</xdr:colOff>
          <xdr:row>25</xdr:row>
          <xdr:rowOff>304800</xdr:rowOff>
        </xdr:from>
        <xdr:to>
          <xdr:col>13</xdr:col>
          <xdr:colOff>333375</xdr:colOff>
          <xdr:row>25</xdr:row>
          <xdr:rowOff>790575</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C00-00002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27</xdr:row>
          <xdr:rowOff>0</xdr:rowOff>
        </xdr:from>
        <xdr:to>
          <xdr:col>13</xdr:col>
          <xdr:colOff>323850</xdr:colOff>
          <xdr:row>27</xdr:row>
          <xdr:rowOff>485775</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C00-00002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30</xdr:row>
          <xdr:rowOff>0</xdr:rowOff>
        </xdr:from>
        <xdr:to>
          <xdr:col>13</xdr:col>
          <xdr:colOff>304800</xdr:colOff>
          <xdr:row>30</xdr:row>
          <xdr:rowOff>485775</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C00-00002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31</xdr:row>
          <xdr:rowOff>0</xdr:rowOff>
        </xdr:from>
        <xdr:to>
          <xdr:col>13</xdr:col>
          <xdr:colOff>304800</xdr:colOff>
          <xdr:row>31</xdr:row>
          <xdr:rowOff>485775</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C00-00002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32</xdr:row>
          <xdr:rowOff>28575</xdr:rowOff>
        </xdr:from>
        <xdr:to>
          <xdr:col>13</xdr:col>
          <xdr:colOff>304800</xdr:colOff>
          <xdr:row>32</xdr:row>
          <xdr:rowOff>514350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C00-00003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33</xdr:row>
          <xdr:rowOff>238125</xdr:rowOff>
        </xdr:from>
        <xdr:to>
          <xdr:col>13</xdr:col>
          <xdr:colOff>257175</xdr:colOff>
          <xdr:row>33</xdr:row>
          <xdr:rowOff>723900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C00-00003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5772150</xdr:colOff>
          <xdr:row>40</xdr:row>
          <xdr:rowOff>47625</xdr:rowOff>
        </xdr:from>
        <xdr:to>
          <xdr:col>1</xdr:col>
          <xdr:colOff>9525</xdr:colOff>
          <xdr:row>40</xdr:row>
          <xdr:rowOff>257175</xdr:rowOff>
        </xdr:to>
        <xdr:sp macro="" textlink="">
          <xdr:nvSpPr>
            <xdr:cNvPr id="38963" name="Check Box 51" hidden="1">
              <a:extLst>
                <a:ext uri="{63B3BB69-23CF-44E3-9099-C40C66FF867C}">
                  <a14:compatExt spid="_x0000_s38963"/>
                </a:ext>
                <a:ext uri="{FF2B5EF4-FFF2-40B4-BE49-F238E27FC236}">
                  <a16:creationId xmlns:a16="http://schemas.microsoft.com/office/drawing/2014/main" id="{00000000-0008-0000-0C00-00003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41</xdr:row>
          <xdr:rowOff>47625</xdr:rowOff>
        </xdr:from>
        <xdr:to>
          <xdr:col>1</xdr:col>
          <xdr:colOff>19050</xdr:colOff>
          <xdr:row>41</xdr:row>
          <xdr:rowOff>257175</xdr:rowOff>
        </xdr:to>
        <xdr:sp macro="" textlink="">
          <xdr:nvSpPr>
            <xdr:cNvPr id="38964" name="Check Box 52" hidden="1">
              <a:extLst>
                <a:ext uri="{63B3BB69-23CF-44E3-9099-C40C66FF867C}">
                  <a14:compatExt spid="_x0000_s38964"/>
                </a:ext>
                <a:ext uri="{FF2B5EF4-FFF2-40B4-BE49-F238E27FC236}">
                  <a16:creationId xmlns:a16="http://schemas.microsoft.com/office/drawing/2014/main" id="{00000000-0008-0000-0C00-00003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42</xdr:row>
          <xdr:rowOff>19050</xdr:rowOff>
        </xdr:from>
        <xdr:to>
          <xdr:col>1</xdr:col>
          <xdr:colOff>19050</xdr:colOff>
          <xdr:row>42</xdr:row>
          <xdr:rowOff>228600</xdr:rowOff>
        </xdr:to>
        <xdr:sp macro="" textlink="">
          <xdr:nvSpPr>
            <xdr:cNvPr id="38965" name="Check Box 53" hidden="1">
              <a:extLst>
                <a:ext uri="{63B3BB69-23CF-44E3-9099-C40C66FF867C}">
                  <a14:compatExt spid="_x0000_s38965"/>
                </a:ext>
                <a:ext uri="{FF2B5EF4-FFF2-40B4-BE49-F238E27FC236}">
                  <a16:creationId xmlns:a16="http://schemas.microsoft.com/office/drawing/2014/main" id="{00000000-0008-0000-0C00-00003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43</xdr:row>
          <xdr:rowOff>28575</xdr:rowOff>
        </xdr:from>
        <xdr:to>
          <xdr:col>1</xdr:col>
          <xdr:colOff>19050</xdr:colOff>
          <xdr:row>43</xdr:row>
          <xdr:rowOff>238125</xdr:rowOff>
        </xdr:to>
        <xdr:sp macro="" textlink="">
          <xdr:nvSpPr>
            <xdr:cNvPr id="38966" name="Check Box 54" hidden="1">
              <a:extLst>
                <a:ext uri="{63B3BB69-23CF-44E3-9099-C40C66FF867C}">
                  <a14:compatExt spid="_x0000_s38966"/>
                </a:ext>
                <a:ext uri="{FF2B5EF4-FFF2-40B4-BE49-F238E27FC236}">
                  <a16:creationId xmlns:a16="http://schemas.microsoft.com/office/drawing/2014/main" id="{00000000-0008-0000-0C00-00003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44</xdr:row>
          <xdr:rowOff>28575</xdr:rowOff>
        </xdr:from>
        <xdr:to>
          <xdr:col>1</xdr:col>
          <xdr:colOff>19050</xdr:colOff>
          <xdr:row>44</xdr:row>
          <xdr:rowOff>238125</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C00-00003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45</xdr:row>
          <xdr:rowOff>47625</xdr:rowOff>
        </xdr:from>
        <xdr:to>
          <xdr:col>1</xdr:col>
          <xdr:colOff>19050</xdr:colOff>
          <xdr:row>45</xdr:row>
          <xdr:rowOff>257175</xdr:rowOff>
        </xdr:to>
        <xdr:sp macro="" textlink="">
          <xdr:nvSpPr>
            <xdr:cNvPr id="38968" name="Check Box 56" hidden="1">
              <a:extLst>
                <a:ext uri="{63B3BB69-23CF-44E3-9099-C40C66FF867C}">
                  <a14:compatExt spid="_x0000_s38968"/>
                </a:ext>
                <a:ext uri="{FF2B5EF4-FFF2-40B4-BE49-F238E27FC236}">
                  <a16:creationId xmlns:a16="http://schemas.microsoft.com/office/drawing/2014/main" id="{00000000-0008-0000-0C00-00003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5772150</xdr:colOff>
          <xdr:row>46</xdr:row>
          <xdr:rowOff>57150</xdr:rowOff>
        </xdr:from>
        <xdr:to>
          <xdr:col>1</xdr:col>
          <xdr:colOff>9525</xdr:colOff>
          <xdr:row>46</xdr:row>
          <xdr:rowOff>266700</xdr:rowOff>
        </xdr:to>
        <xdr:sp macro="" textlink="">
          <xdr:nvSpPr>
            <xdr:cNvPr id="38969" name="Check Box 57" hidden="1">
              <a:extLst>
                <a:ext uri="{63B3BB69-23CF-44E3-9099-C40C66FF867C}">
                  <a14:compatExt spid="_x0000_s38969"/>
                </a:ext>
                <a:ext uri="{FF2B5EF4-FFF2-40B4-BE49-F238E27FC236}">
                  <a16:creationId xmlns:a16="http://schemas.microsoft.com/office/drawing/2014/main" id="{00000000-0008-0000-0C00-00003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5781675</xdr:colOff>
          <xdr:row>47</xdr:row>
          <xdr:rowOff>57150</xdr:rowOff>
        </xdr:from>
        <xdr:to>
          <xdr:col>1</xdr:col>
          <xdr:colOff>19050</xdr:colOff>
          <xdr:row>47</xdr:row>
          <xdr:rowOff>266700</xdr:rowOff>
        </xdr:to>
        <xdr:sp macro="" textlink="">
          <xdr:nvSpPr>
            <xdr:cNvPr id="38970" name="Check Box 58" hidden="1">
              <a:extLst>
                <a:ext uri="{63B3BB69-23CF-44E3-9099-C40C66FF867C}">
                  <a14:compatExt spid="_x0000_s38970"/>
                </a:ext>
                <a:ext uri="{FF2B5EF4-FFF2-40B4-BE49-F238E27FC236}">
                  <a16:creationId xmlns:a16="http://schemas.microsoft.com/office/drawing/2014/main" id="{00000000-0008-0000-0C00-00003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5791200</xdr:colOff>
          <xdr:row>48</xdr:row>
          <xdr:rowOff>38100</xdr:rowOff>
        </xdr:from>
        <xdr:to>
          <xdr:col>1</xdr:col>
          <xdr:colOff>28575</xdr:colOff>
          <xdr:row>48</xdr:row>
          <xdr:rowOff>247650</xdr:rowOff>
        </xdr:to>
        <xdr:sp macro="" textlink="">
          <xdr:nvSpPr>
            <xdr:cNvPr id="38971" name="Check Box 59" hidden="1">
              <a:extLst>
                <a:ext uri="{63B3BB69-23CF-44E3-9099-C40C66FF867C}">
                  <a14:compatExt spid="_x0000_s38971"/>
                </a:ext>
                <a:ext uri="{FF2B5EF4-FFF2-40B4-BE49-F238E27FC236}">
                  <a16:creationId xmlns:a16="http://schemas.microsoft.com/office/drawing/2014/main" id="{00000000-0008-0000-0C00-00003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5800725</xdr:colOff>
          <xdr:row>49</xdr:row>
          <xdr:rowOff>47625</xdr:rowOff>
        </xdr:from>
        <xdr:to>
          <xdr:col>1</xdr:col>
          <xdr:colOff>38100</xdr:colOff>
          <xdr:row>49</xdr:row>
          <xdr:rowOff>257175</xdr:rowOff>
        </xdr:to>
        <xdr:sp macro="" textlink="">
          <xdr:nvSpPr>
            <xdr:cNvPr id="38972" name="Check Box 60" hidden="1">
              <a:extLst>
                <a:ext uri="{63B3BB69-23CF-44E3-9099-C40C66FF867C}">
                  <a14:compatExt spid="_x0000_s38972"/>
                </a:ext>
                <a:ext uri="{FF2B5EF4-FFF2-40B4-BE49-F238E27FC236}">
                  <a16:creationId xmlns:a16="http://schemas.microsoft.com/office/drawing/2014/main" id="{00000000-0008-0000-0C00-00003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5791200</xdr:colOff>
          <xdr:row>50</xdr:row>
          <xdr:rowOff>47625</xdr:rowOff>
        </xdr:from>
        <xdr:to>
          <xdr:col>1</xdr:col>
          <xdr:colOff>28575</xdr:colOff>
          <xdr:row>50</xdr:row>
          <xdr:rowOff>257175</xdr:rowOff>
        </xdr:to>
        <xdr:sp macro="" textlink="">
          <xdr:nvSpPr>
            <xdr:cNvPr id="38973" name="Check Box 61" hidden="1">
              <a:extLst>
                <a:ext uri="{63B3BB69-23CF-44E3-9099-C40C66FF867C}">
                  <a14:compatExt spid="_x0000_s38973"/>
                </a:ext>
                <a:ext uri="{FF2B5EF4-FFF2-40B4-BE49-F238E27FC236}">
                  <a16:creationId xmlns:a16="http://schemas.microsoft.com/office/drawing/2014/main" id="{00000000-0008-0000-0C00-00003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13</xdr:row>
          <xdr:rowOff>38100</xdr:rowOff>
        </xdr:from>
        <xdr:to>
          <xdr:col>13</xdr:col>
          <xdr:colOff>304800</xdr:colOff>
          <xdr:row>13</xdr:row>
          <xdr:rowOff>523875</xdr:rowOff>
        </xdr:to>
        <xdr:sp macro="" textlink="">
          <xdr:nvSpPr>
            <xdr:cNvPr id="38974" name="Check Box 62" hidden="1">
              <a:extLst>
                <a:ext uri="{63B3BB69-23CF-44E3-9099-C40C66FF867C}">
                  <a14:compatExt spid="_x0000_s38974"/>
                </a:ext>
                <a:ext uri="{FF2B5EF4-FFF2-40B4-BE49-F238E27FC236}">
                  <a16:creationId xmlns:a16="http://schemas.microsoft.com/office/drawing/2014/main" id="{00000000-0008-0000-0C00-00003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6</xdr:row>
          <xdr:rowOff>171450</xdr:rowOff>
        </xdr:from>
        <xdr:to>
          <xdr:col>11</xdr:col>
          <xdr:colOff>104775</xdr:colOff>
          <xdr:row>6</xdr:row>
          <xdr:rowOff>657225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D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200025</xdr:rowOff>
        </xdr:from>
        <xdr:to>
          <xdr:col>11</xdr:col>
          <xdr:colOff>114300</xdr:colOff>
          <xdr:row>7</xdr:row>
          <xdr:rowOff>685800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D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xdr:row>
          <xdr:rowOff>238125</xdr:rowOff>
        </xdr:from>
        <xdr:to>
          <xdr:col>11</xdr:col>
          <xdr:colOff>152400</xdr:colOff>
          <xdr:row>8</xdr:row>
          <xdr:rowOff>723900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D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238125</xdr:rowOff>
        </xdr:from>
        <xdr:to>
          <xdr:col>11</xdr:col>
          <xdr:colOff>142875</xdr:colOff>
          <xdr:row>9</xdr:row>
          <xdr:rowOff>723900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D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11</xdr:row>
          <xdr:rowOff>238125</xdr:rowOff>
        </xdr:from>
        <xdr:to>
          <xdr:col>11</xdr:col>
          <xdr:colOff>180975</xdr:colOff>
          <xdr:row>11</xdr:row>
          <xdr:rowOff>723900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D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304800</xdr:rowOff>
        </xdr:from>
        <xdr:to>
          <xdr:col>11</xdr:col>
          <xdr:colOff>142875</xdr:colOff>
          <xdr:row>10</xdr:row>
          <xdr:rowOff>790575</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D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xdr:row>
          <xdr:rowOff>38100</xdr:rowOff>
        </xdr:from>
        <xdr:to>
          <xdr:col>11</xdr:col>
          <xdr:colOff>171450</xdr:colOff>
          <xdr:row>12</xdr:row>
          <xdr:rowOff>523875</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D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13</xdr:row>
          <xdr:rowOff>9525</xdr:rowOff>
        </xdr:from>
        <xdr:to>
          <xdr:col>11</xdr:col>
          <xdr:colOff>190500</xdr:colOff>
          <xdr:row>13</xdr:row>
          <xdr:rowOff>495300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D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66675</xdr:rowOff>
        </xdr:from>
        <xdr:to>
          <xdr:col>11</xdr:col>
          <xdr:colOff>171450</xdr:colOff>
          <xdr:row>14</xdr:row>
          <xdr:rowOff>552450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D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15</xdr:row>
          <xdr:rowOff>9525</xdr:rowOff>
        </xdr:from>
        <xdr:to>
          <xdr:col>11</xdr:col>
          <xdr:colOff>190500</xdr:colOff>
          <xdr:row>15</xdr:row>
          <xdr:rowOff>495300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D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6</xdr:row>
          <xdr:rowOff>257175</xdr:rowOff>
        </xdr:from>
        <xdr:to>
          <xdr:col>11</xdr:col>
          <xdr:colOff>114300</xdr:colOff>
          <xdr:row>6</xdr:row>
          <xdr:rowOff>742950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E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247650</xdr:rowOff>
        </xdr:from>
        <xdr:to>
          <xdr:col>11</xdr:col>
          <xdr:colOff>133350</xdr:colOff>
          <xdr:row>8</xdr:row>
          <xdr:rowOff>733425</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E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xdr:row>
          <xdr:rowOff>295275</xdr:rowOff>
        </xdr:from>
        <xdr:to>
          <xdr:col>11</xdr:col>
          <xdr:colOff>123825</xdr:colOff>
          <xdr:row>9</xdr:row>
          <xdr:rowOff>781050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E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266700</xdr:rowOff>
        </xdr:from>
        <xdr:to>
          <xdr:col>11</xdr:col>
          <xdr:colOff>142875</xdr:colOff>
          <xdr:row>10</xdr:row>
          <xdr:rowOff>752475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E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11</xdr:row>
          <xdr:rowOff>247650</xdr:rowOff>
        </xdr:from>
        <xdr:to>
          <xdr:col>11</xdr:col>
          <xdr:colOff>123825</xdr:colOff>
          <xdr:row>11</xdr:row>
          <xdr:rowOff>733425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E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xdr:row>
          <xdr:rowOff>304800</xdr:rowOff>
        </xdr:from>
        <xdr:to>
          <xdr:col>11</xdr:col>
          <xdr:colOff>114300</xdr:colOff>
          <xdr:row>7</xdr:row>
          <xdr:rowOff>790575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E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9525</xdr:rowOff>
        </xdr:from>
        <xdr:to>
          <xdr:col>2</xdr:col>
          <xdr:colOff>3175</xdr:colOff>
          <xdr:row>16</xdr:row>
          <xdr:rowOff>285750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E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1</xdr:col>
          <xdr:colOff>295275</xdr:colOff>
          <xdr:row>17</xdr:row>
          <xdr:rowOff>285750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E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19050</xdr:rowOff>
        </xdr:from>
        <xdr:to>
          <xdr:col>2</xdr:col>
          <xdr:colOff>3175</xdr:colOff>
          <xdr:row>18</xdr:row>
          <xdr:rowOff>285750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E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1</xdr:col>
          <xdr:colOff>295275</xdr:colOff>
          <xdr:row>19</xdr:row>
          <xdr:rowOff>276225</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E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3175</xdr:colOff>
          <xdr:row>20</xdr:row>
          <xdr:rowOff>285750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E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9525</xdr:colOff>
          <xdr:row>22</xdr:row>
          <xdr:rowOff>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E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19050</xdr:rowOff>
        </xdr:from>
        <xdr:to>
          <xdr:col>2</xdr:col>
          <xdr:colOff>0</xdr:colOff>
          <xdr:row>23</xdr:row>
          <xdr:rowOff>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E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28575</xdr:rowOff>
        </xdr:from>
        <xdr:to>
          <xdr:col>2</xdr:col>
          <xdr:colOff>9525</xdr:colOff>
          <xdr:row>24</xdr:row>
          <xdr:rowOff>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E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9525</xdr:rowOff>
        </xdr:from>
        <xdr:to>
          <xdr:col>2</xdr:col>
          <xdr:colOff>9525</xdr:colOff>
          <xdr:row>26</xdr:row>
          <xdr:rowOff>285750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E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9525</xdr:rowOff>
        </xdr:from>
        <xdr:to>
          <xdr:col>2</xdr:col>
          <xdr:colOff>3175</xdr:colOff>
          <xdr:row>27</xdr:row>
          <xdr:rowOff>285750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E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19050</xdr:rowOff>
        </xdr:from>
        <xdr:to>
          <xdr:col>2</xdr:col>
          <xdr:colOff>9525</xdr:colOff>
          <xdr:row>28</xdr:row>
          <xdr:rowOff>285750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E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9525</xdr:rowOff>
        </xdr:from>
        <xdr:to>
          <xdr:col>2</xdr:col>
          <xdr:colOff>3175</xdr:colOff>
          <xdr:row>29</xdr:row>
          <xdr:rowOff>276225</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E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19050</xdr:rowOff>
        </xdr:from>
        <xdr:to>
          <xdr:col>2</xdr:col>
          <xdr:colOff>9525</xdr:colOff>
          <xdr:row>30</xdr:row>
          <xdr:rowOff>285750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E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xdr:rowOff>
        </xdr:from>
        <xdr:to>
          <xdr:col>2</xdr:col>
          <xdr:colOff>9525</xdr:colOff>
          <xdr:row>34</xdr:row>
          <xdr:rowOff>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E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xdr:rowOff>
        </xdr:from>
        <xdr:to>
          <xdr:col>2</xdr:col>
          <xdr:colOff>0</xdr:colOff>
          <xdr:row>35</xdr:row>
          <xdr:rowOff>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E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28575</xdr:rowOff>
        </xdr:from>
        <xdr:to>
          <xdr:col>2</xdr:col>
          <xdr:colOff>9525</xdr:colOff>
          <xdr:row>36</xdr:row>
          <xdr:rowOff>0</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E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19050</xdr:rowOff>
        </xdr:from>
        <xdr:to>
          <xdr:col>2</xdr:col>
          <xdr:colOff>0</xdr:colOff>
          <xdr:row>36</xdr:row>
          <xdr:rowOff>285750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E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28575</xdr:rowOff>
        </xdr:from>
        <xdr:to>
          <xdr:col>2</xdr:col>
          <xdr:colOff>9525</xdr:colOff>
          <xdr:row>38</xdr:row>
          <xdr:rowOff>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E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192060</xdr:colOff>
          <xdr:row>3</xdr:row>
          <xdr:rowOff>2721</xdr:rowOff>
        </xdr:from>
        <xdr:to>
          <xdr:col>3</xdr:col>
          <xdr:colOff>419100</xdr:colOff>
          <xdr:row>8</xdr:row>
          <xdr:rowOff>248330</xdr:rowOff>
        </xdr:to>
        <xdr:grpSp>
          <xdr:nvGrpSpPr>
            <xdr:cNvPr id="2" name="Gruppieren 1">
              <a:extLst>
                <a:ext uri="{FF2B5EF4-FFF2-40B4-BE49-F238E27FC236}">
                  <a16:creationId xmlns:a16="http://schemas.microsoft.com/office/drawing/2014/main" id="{00000000-0008-0000-0F00-000002000000}"/>
                </a:ext>
              </a:extLst>
            </xdr:cNvPr>
            <xdr:cNvGrpSpPr/>
          </xdr:nvGrpSpPr>
          <xdr:grpSpPr>
            <a:xfrm>
              <a:off x="12923810" y="764721"/>
              <a:ext cx="1243040" cy="1515609"/>
              <a:chOff x="12594968" y="747713"/>
              <a:chExt cx="989034" cy="1487259"/>
            </a:xfrm>
          </xdr:grpSpPr>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F00-000001480100}"/>
                  </a:ext>
                </a:extLst>
              </xdr:cNvPr>
              <xdr:cNvSpPr/>
            </xdr:nvSpPr>
            <xdr:spPr bwMode="auto">
              <a:xfrm>
                <a:off x="12594968" y="1984840"/>
                <a:ext cx="981074"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F00-000002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F00-000003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F00-000004480100}"/>
                  </a:ext>
                </a:extLst>
              </xdr:cNvPr>
              <xdr:cNvSpPr/>
            </xdr:nvSpPr>
            <xdr:spPr bwMode="auto">
              <a:xfrm>
                <a:off x="12602928" y="1240972"/>
                <a:ext cx="981074"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F00-000005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F00-000006480100}"/>
                  </a:ext>
                </a:extLst>
              </xdr:cNvPr>
              <xdr:cNvSpPr/>
            </xdr:nvSpPr>
            <xdr:spPr bwMode="auto">
              <a:xfrm>
                <a:off x="12598854" y="747713"/>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238125</xdr:rowOff>
        </xdr:from>
        <xdr:to>
          <xdr:col>3</xdr:col>
          <xdr:colOff>161925</xdr:colOff>
          <xdr:row>9</xdr:row>
          <xdr:rowOff>238125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F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139129</xdr:colOff>
          <xdr:row>12</xdr:row>
          <xdr:rowOff>0</xdr:rowOff>
        </xdr:from>
        <xdr:to>
          <xdr:col>3</xdr:col>
          <xdr:colOff>366169</xdr:colOff>
          <xdr:row>17</xdr:row>
          <xdr:rowOff>245608</xdr:rowOff>
        </xdr:to>
        <xdr:grpSp>
          <xdr:nvGrpSpPr>
            <xdr:cNvPr id="3" name="Gruppieren 2">
              <a:extLst>
                <a:ext uri="{FF2B5EF4-FFF2-40B4-BE49-F238E27FC236}">
                  <a16:creationId xmlns:a16="http://schemas.microsoft.com/office/drawing/2014/main" id="{00000000-0008-0000-0F00-000003000000}"/>
                </a:ext>
              </a:extLst>
            </xdr:cNvPr>
            <xdr:cNvGrpSpPr/>
          </xdr:nvGrpSpPr>
          <xdr:grpSpPr>
            <a:xfrm>
              <a:off x="12870879" y="3048000"/>
              <a:ext cx="1243040" cy="1515608"/>
              <a:chOff x="12594976" y="747714"/>
              <a:chExt cx="989039" cy="1487258"/>
            </a:xfrm>
          </xdr:grpSpPr>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F00-000008480100}"/>
                  </a:ext>
                </a:extLst>
              </xdr:cNvPr>
              <xdr:cNvSpPr/>
            </xdr:nvSpPr>
            <xdr:spPr bwMode="auto">
              <a:xfrm>
                <a:off x="12594976" y="1984840"/>
                <a:ext cx="981073"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F00-000009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F00-00000A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F00-00000B480100}"/>
                  </a:ext>
                </a:extLst>
              </xdr:cNvPr>
              <xdr:cNvSpPr/>
            </xdr:nvSpPr>
            <xdr:spPr bwMode="auto">
              <a:xfrm>
                <a:off x="12602941" y="1240972"/>
                <a:ext cx="981074"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F00-00000C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F00-00000D480100}"/>
                  </a:ext>
                </a:extLst>
              </xdr:cNvPr>
              <xdr:cNvSpPr/>
            </xdr:nvSpPr>
            <xdr:spPr bwMode="auto">
              <a:xfrm>
                <a:off x="12598854" y="747714"/>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141698</xdr:colOff>
          <xdr:row>18</xdr:row>
          <xdr:rowOff>13271</xdr:rowOff>
        </xdr:from>
        <xdr:to>
          <xdr:col>3</xdr:col>
          <xdr:colOff>368738</xdr:colOff>
          <xdr:row>24</xdr:row>
          <xdr:rowOff>12728</xdr:rowOff>
        </xdr:to>
        <xdr:grpSp>
          <xdr:nvGrpSpPr>
            <xdr:cNvPr id="4" name="Gruppieren 3">
              <a:extLst>
                <a:ext uri="{FF2B5EF4-FFF2-40B4-BE49-F238E27FC236}">
                  <a16:creationId xmlns:a16="http://schemas.microsoft.com/office/drawing/2014/main" id="{00000000-0008-0000-0F00-000004000000}"/>
                </a:ext>
              </a:extLst>
            </xdr:cNvPr>
            <xdr:cNvGrpSpPr/>
          </xdr:nvGrpSpPr>
          <xdr:grpSpPr>
            <a:xfrm>
              <a:off x="12873448" y="4585271"/>
              <a:ext cx="1243040" cy="1523457"/>
              <a:chOff x="12594984" y="747712"/>
              <a:chExt cx="989030" cy="1487259"/>
            </a:xfrm>
          </xdr:grpSpPr>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F00-00000E480100}"/>
                  </a:ext>
                </a:extLst>
              </xdr:cNvPr>
              <xdr:cNvSpPr/>
            </xdr:nvSpPr>
            <xdr:spPr bwMode="auto">
              <a:xfrm>
                <a:off x="12594984" y="1984839"/>
                <a:ext cx="981077"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0F00-00000F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F00-000010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F00-000011480100}"/>
                  </a:ext>
                </a:extLst>
              </xdr:cNvPr>
              <xdr:cNvSpPr/>
            </xdr:nvSpPr>
            <xdr:spPr bwMode="auto">
              <a:xfrm>
                <a:off x="12602940" y="1240972"/>
                <a:ext cx="981074"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F00-000012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F00-000013480100}"/>
                  </a:ext>
                </a:extLst>
              </xdr:cNvPr>
              <xdr:cNvSpPr/>
            </xdr:nvSpPr>
            <xdr:spPr bwMode="auto">
              <a:xfrm>
                <a:off x="12598854" y="747712"/>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144267</xdr:colOff>
          <xdr:row>28</xdr:row>
          <xdr:rowOff>5137</xdr:rowOff>
        </xdr:from>
        <xdr:to>
          <xdr:col>3</xdr:col>
          <xdr:colOff>371307</xdr:colOff>
          <xdr:row>34</xdr:row>
          <xdr:rowOff>4594</xdr:rowOff>
        </xdr:to>
        <xdr:grpSp>
          <xdr:nvGrpSpPr>
            <xdr:cNvPr id="5" name="Gruppieren 4">
              <a:extLst>
                <a:ext uri="{FF2B5EF4-FFF2-40B4-BE49-F238E27FC236}">
                  <a16:creationId xmlns:a16="http://schemas.microsoft.com/office/drawing/2014/main" id="{00000000-0008-0000-0F00-000005000000}"/>
                </a:ext>
              </a:extLst>
            </xdr:cNvPr>
            <xdr:cNvGrpSpPr/>
          </xdr:nvGrpSpPr>
          <xdr:grpSpPr>
            <a:xfrm>
              <a:off x="12876017" y="7117137"/>
              <a:ext cx="1243040" cy="1523457"/>
              <a:chOff x="12594984" y="747718"/>
              <a:chExt cx="989030" cy="1487260"/>
            </a:xfrm>
          </xdr:grpSpPr>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F00-000014480100}"/>
                  </a:ext>
                </a:extLst>
              </xdr:cNvPr>
              <xdr:cNvSpPr/>
            </xdr:nvSpPr>
            <xdr:spPr bwMode="auto">
              <a:xfrm>
                <a:off x="12594984" y="1984846"/>
                <a:ext cx="981077"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0F00-000015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0" name="Check Box 22" hidden="1">
                <a:extLst>
                  <a:ext uri="{63B3BB69-23CF-44E3-9099-C40C66FF867C}">
                    <a14:compatExt spid="_x0000_s83990"/>
                  </a:ext>
                  <a:ext uri="{FF2B5EF4-FFF2-40B4-BE49-F238E27FC236}">
                    <a16:creationId xmlns:a16="http://schemas.microsoft.com/office/drawing/2014/main" id="{00000000-0008-0000-0F00-000016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1" name="Check Box 23" hidden="1">
                <a:extLst>
                  <a:ext uri="{63B3BB69-23CF-44E3-9099-C40C66FF867C}">
                    <a14:compatExt spid="_x0000_s83991"/>
                  </a:ext>
                  <a:ext uri="{FF2B5EF4-FFF2-40B4-BE49-F238E27FC236}">
                    <a16:creationId xmlns:a16="http://schemas.microsoft.com/office/drawing/2014/main" id="{00000000-0008-0000-0F00-000017480100}"/>
                  </a:ext>
                </a:extLst>
              </xdr:cNvPr>
              <xdr:cNvSpPr/>
            </xdr:nvSpPr>
            <xdr:spPr bwMode="auto">
              <a:xfrm>
                <a:off x="12602940" y="1240972"/>
                <a:ext cx="981074"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2" name="Check Box 24" hidden="1">
                <a:extLst>
                  <a:ext uri="{63B3BB69-23CF-44E3-9099-C40C66FF867C}">
                    <a14:compatExt spid="_x0000_s83992"/>
                  </a:ext>
                  <a:ext uri="{FF2B5EF4-FFF2-40B4-BE49-F238E27FC236}">
                    <a16:creationId xmlns:a16="http://schemas.microsoft.com/office/drawing/2014/main" id="{00000000-0008-0000-0F00-000018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3" name="Check Box 25" hidden="1">
                <a:extLst>
                  <a:ext uri="{63B3BB69-23CF-44E3-9099-C40C66FF867C}">
                    <a14:compatExt spid="_x0000_s83993"/>
                  </a:ext>
                  <a:ext uri="{FF2B5EF4-FFF2-40B4-BE49-F238E27FC236}">
                    <a16:creationId xmlns:a16="http://schemas.microsoft.com/office/drawing/2014/main" id="{00000000-0008-0000-0F00-000019480100}"/>
                  </a:ext>
                </a:extLst>
              </xdr:cNvPr>
              <xdr:cNvSpPr/>
            </xdr:nvSpPr>
            <xdr:spPr bwMode="auto">
              <a:xfrm>
                <a:off x="12598854" y="747718"/>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150315</xdr:colOff>
          <xdr:row>36</xdr:row>
          <xdr:rowOff>221750</xdr:rowOff>
        </xdr:from>
        <xdr:to>
          <xdr:col>3</xdr:col>
          <xdr:colOff>373881</xdr:colOff>
          <xdr:row>41</xdr:row>
          <xdr:rowOff>227523</xdr:rowOff>
        </xdr:to>
        <xdr:grpSp>
          <xdr:nvGrpSpPr>
            <xdr:cNvPr id="6" name="Gruppieren 5">
              <a:extLst>
                <a:ext uri="{FF2B5EF4-FFF2-40B4-BE49-F238E27FC236}">
                  <a16:creationId xmlns:a16="http://schemas.microsoft.com/office/drawing/2014/main" id="{00000000-0008-0000-0F00-000006000000}"/>
                </a:ext>
              </a:extLst>
            </xdr:cNvPr>
            <xdr:cNvGrpSpPr/>
          </xdr:nvGrpSpPr>
          <xdr:grpSpPr>
            <a:xfrm>
              <a:off x="12882065" y="9365750"/>
              <a:ext cx="1239566" cy="1275773"/>
              <a:chOff x="12598454" y="747712"/>
              <a:chExt cx="985572" cy="1245656"/>
            </a:xfrm>
          </xdr:grpSpPr>
          <xdr:sp macro="" textlink="">
            <xdr:nvSpPr>
              <xdr:cNvPr id="83995" name="Check Box 27" hidden="1">
                <a:extLst>
                  <a:ext uri="{63B3BB69-23CF-44E3-9099-C40C66FF867C}">
                    <a14:compatExt spid="_x0000_s83995"/>
                  </a:ext>
                  <a:ext uri="{FF2B5EF4-FFF2-40B4-BE49-F238E27FC236}">
                    <a16:creationId xmlns:a16="http://schemas.microsoft.com/office/drawing/2014/main" id="{00000000-0008-0000-0F00-00001B480100}"/>
                  </a:ext>
                </a:extLst>
              </xdr:cNvPr>
              <xdr:cNvSpPr/>
            </xdr:nvSpPr>
            <xdr:spPr bwMode="auto">
              <a:xfrm>
                <a:off x="12598454" y="1745037"/>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6" name="Check Box 28" hidden="1">
                <a:extLst>
                  <a:ext uri="{63B3BB69-23CF-44E3-9099-C40C66FF867C}">
                    <a14:compatExt spid="_x0000_s83996"/>
                  </a:ext>
                  <a:ext uri="{FF2B5EF4-FFF2-40B4-BE49-F238E27FC236}">
                    <a16:creationId xmlns:a16="http://schemas.microsoft.com/office/drawing/2014/main" id="{00000000-0008-0000-0F00-00001C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7" name="Check Box 29" hidden="1">
                <a:extLst>
                  <a:ext uri="{63B3BB69-23CF-44E3-9099-C40C66FF867C}">
                    <a14:compatExt spid="_x0000_s83997"/>
                  </a:ext>
                  <a:ext uri="{FF2B5EF4-FFF2-40B4-BE49-F238E27FC236}">
                    <a16:creationId xmlns:a16="http://schemas.microsoft.com/office/drawing/2014/main" id="{00000000-0008-0000-0F00-00001D480100}"/>
                  </a:ext>
                </a:extLst>
              </xdr:cNvPr>
              <xdr:cNvSpPr/>
            </xdr:nvSpPr>
            <xdr:spPr bwMode="auto">
              <a:xfrm>
                <a:off x="12602950" y="1240972"/>
                <a:ext cx="981076"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8" name="Check Box 30" hidden="1">
                <a:extLst>
                  <a:ext uri="{63B3BB69-23CF-44E3-9099-C40C66FF867C}">
                    <a14:compatExt spid="_x0000_s83998"/>
                  </a:ext>
                  <a:ext uri="{FF2B5EF4-FFF2-40B4-BE49-F238E27FC236}">
                    <a16:creationId xmlns:a16="http://schemas.microsoft.com/office/drawing/2014/main" id="{00000000-0008-0000-0F00-00001E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3999" name="Check Box 31" hidden="1">
                <a:extLst>
                  <a:ext uri="{63B3BB69-23CF-44E3-9099-C40C66FF867C}">
                    <a14:compatExt spid="_x0000_s83999"/>
                  </a:ext>
                  <a:ext uri="{FF2B5EF4-FFF2-40B4-BE49-F238E27FC236}">
                    <a16:creationId xmlns:a16="http://schemas.microsoft.com/office/drawing/2014/main" id="{00000000-0008-0000-0F00-00001F480100}"/>
                  </a:ext>
                </a:extLst>
              </xdr:cNvPr>
              <xdr:cNvSpPr/>
            </xdr:nvSpPr>
            <xdr:spPr bwMode="auto">
              <a:xfrm>
                <a:off x="12598854" y="747712"/>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33</xdr:row>
          <xdr:rowOff>238125</xdr:rowOff>
        </xdr:from>
        <xdr:to>
          <xdr:col>3</xdr:col>
          <xdr:colOff>114300</xdr:colOff>
          <xdr:row>34</xdr:row>
          <xdr:rowOff>238125</xdr:rowOff>
        </xdr:to>
        <xdr:sp macro="" textlink="">
          <xdr:nvSpPr>
            <xdr:cNvPr id="84000" name="Check Box 32" hidden="1">
              <a:extLst>
                <a:ext uri="{63B3BB69-23CF-44E3-9099-C40C66FF867C}">
                  <a14:compatExt spid="_x0000_s84000"/>
                </a:ext>
                <a:ext uri="{FF2B5EF4-FFF2-40B4-BE49-F238E27FC236}">
                  <a16:creationId xmlns:a16="http://schemas.microsoft.com/office/drawing/2014/main" id="{00000000-0008-0000-0F00-00002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43</xdr:row>
          <xdr:rowOff>228600</xdr:rowOff>
        </xdr:from>
        <xdr:to>
          <xdr:col>3</xdr:col>
          <xdr:colOff>123825</xdr:colOff>
          <xdr:row>44</xdr:row>
          <xdr:rowOff>228600</xdr:rowOff>
        </xdr:to>
        <xdr:sp macro="" textlink="">
          <xdr:nvSpPr>
            <xdr:cNvPr id="84001" name="Check Box 33" hidden="1">
              <a:extLst>
                <a:ext uri="{63B3BB69-23CF-44E3-9099-C40C66FF867C}">
                  <a14:compatExt spid="_x0000_s84001"/>
                </a:ext>
                <a:ext uri="{FF2B5EF4-FFF2-40B4-BE49-F238E27FC236}">
                  <a16:creationId xmlns:a16="http://schemas.microsoft.com/office/drawing/2014/main" id="{00000000-0008-0000-0F00-00002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44</xdr:row>
          <xdr:rowOff>238125</xdr:rowOff>
        </xdr:from>
        <xdr:to>
          <xdr:col>3</xdr:col>
          <xdr:colOff>133350</xdr:colOff>
          <xdr:row>45</xdr:row>
          <xdr:rowOff>238125</xdr:rowOff>
        </xdr:to>
        <xdr:sp macro="" textlink="">
          <xdr:nvSpPr>
            <xdr:cNvPr id="84002" name="Check Box 34" hidden="1">
              <a:extLst>
                <a:ext uri="{63B3BB69-23CF-44E3-9099-C40C66FF867C}">
                  <a14:compatExt spid="_x0000_s84002"/>
                </a:ext>
                <a:ext uri="{FF2B5EF4-FFF2-40B4-BE49-F238E27FC236}">
                  <a16:creationId xmlns:a16="http://schemas.microsoft.com/office/drawing/2014/main" id="{00000000-0008-0000-0F00-00002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238125</xdr:rowOff>
        </xdr:from>
        <xdr:to>
          <xdr:col>3</xdr:col>
          <xdr:colOff>123825</xdr:colOff>
          <xdr:row>46</xdr:row>
          <xdr:rowOff>238125</xdr:rowOff>
        </xdr:to>
        <xdr:sp macro="" textlink="">
          <xdr:nvSpPr>
            <xdr:cNvPr id="84003" name="Check Box 35" hidden="1">
              <a:extLst>
                <a:ext uri="{63B3BB69-23CF-44E3-9099-C40C66FF867C}">
                  <a14:compatExt spid="_x0000_s84003"/>
                </a:ext>
                <a:ext uri="{FF2B5EF4-FFF2-40B4-BE49-F238E27FC236}">
                  <a16:creationId xmlns:a16="http://schemas.microsoft.com/office/drawing/2014/main" id="{00000000-0008-0000-0F00-00002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238125</xdr:rowOff>
        </xdr:from>
        <xdr:to>
          <xdr:col>3</xdr:col>
          <xdr:colOff>114300</xdr:colOff>
          <xdr:row>24</xdr:row>
          <xdr:rowOff>238125</xdr:rowOff>
        </xdr:to>
        <xdr:sp macro="" textlink="">
          <xdr:nvSpPr>
            <xdr:cNvPr id="84004" name="Check Box 36" hidden="1">
              <a:extLst>
                <a:ext uri="{63B3BB69-23CF-44E3-9099-C40C66FF867C}">
                  <a14:compatExt spid="_x0000_s84004"/>
                </a:ext>
                <a:ext uri="{FF2B5EF4-FFF2-40B4-BE49-F238E27FC236}">
                  <a16:creationId xmlns:a16="http://schemas.microsoft.com/office/drawing/2014/main" id="{00000000-0008-0000-0F00-00002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238125</xdr:rowOff>
        </xdr:from>
        <xdr:to>
          <xdr:col>3</xdr:col>
          <xdr:colOff>114300</xdr:colOff>
          <xdr:row>25</xdr:row>
          <xdr:rowOff>238125</xdr:rowOff>
        </xdr:to>
        <xdr:sp macro="" textlink="">
          <xdr:nvSpPr>
            <xdr:cNvPr id="84005" name="Check Box 37" hidden="1">
              <a:extLst>
                <a:ext uri="{63B3BB69-23CF-44E3-9099-C40C66FF867C}">
                  <a14:compatExt spid="_x0000_s84005"/>
                </a:ext>
                <a:ext uri="{FF2B5EF4-FFF2-40B4-BE49-F238E27FC236}">
                  <a16:creationId xmlns:a16="http://schemas.microsoft.com/office/drawing/2014/main" id="{00000000-0008-0000-0F00-00002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192060</xdr:colOff>
          <xdr:row>3</xdr:row>
          <xdr:rowOff>2721</xdr:rowOff>
        </xdr:from>
        <xdr:to>
          <xdr:col>4</xdr:col>
          <xdr:colOff>419100</xdr:colOff>
          <xdr:row>9</xdr:row>
          <xdr:rowOff>3402</xdr:rowOff>
        </xdr:to>
        <xdr:grpSp>
          <xdr:nvGrpSpPr>
            <xdr:cNvPr id="7" name="Gruppieren 6">
              <a:extLst>
                <a:ext uri="{FF2B5EF4-FFF2-40B4-BE49-F238E27FC236}">
                  <a16:creationId xmlns:a16="http://schemas.microsoft.com/office/drawing/2014/main" id="{00000000-0008-0000-0F00-000007000000}"/>
                </a:ext>
              </a:extLst>
            </xdr:cNvPr>
            <xdr:cNvGrpSpPr/>
          </xdr:nvGrpSpPr>
          <xdr:grpSpPr>
            <a:xfrm>
              <a:off x="13939810" y="764721"/>
              <a:ext cx="1370040" cy="1524681"/>
              <a:chOff x="12594939" y="747711"/>
              <a:chExt cx="989057" cy="1487263"/>
            </a:xfrm>
          </xdr:grpSpPr>
          <xdr:sp macro="" textlink="">
            <xdr:nvSpPr>
              <xdr:cNvPr id="84006" name="Check Box 38" hidden="1">
                <a:extLst>
                  <a:ext uri="{63B3BB69-23CF-44E3-9099-C40C66FF867C}">
                    <a14:compatExt spid="_x0000_s84006"/>
                  </a:ext>
                  <a:ext uri="{FF2B5EF4-FFF2-40B4-BE49-F238E27FC236}">
                    <a16:creationId xmlns:a16="http://schemas.microsoft.com/office/drawing/2014/main" id="{00000000-0008-0000-0F00-000026480100}"/>
                  </a:ext>
                </a:extLst>
              </xdr:cNvPr>
              <xdr:cNvSpPr/>
            </xdr:nvSpPr>
            <xdr:spPr bwMode="auto">
              <a:xfrm>
                <a:off x="12594939" y="1984842"/>
                <a:ext cx="981073"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07" name="Check Box 39" hidden="1">
                <a:extLst>
                  <a:ext uri="{63B3BB69-23CF-44E3-9099-C40C66FF867C}">
                    <a14:compatExt spid="_x0000_s84007"/>
                  </a:ext>
                  <a:ext uri="{FF2B5EF4-FFF2-40B4-BE49-F238E27FC236}">
                    <a16:creationId xmlns:a16="http://schemas.microsoft.com/office/drawing/2014/main" id="{00000000-0008-0000-0F00-000027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08" name="Check Box 40" hidden="1">
                <a:extLst>
                  <a:ext uri="{63B3BB69-23CF-44E3-9099-C40C66FF867C}">
                    <a14:compatExt spid="_x0000_s84008"/>
                  </a:ext>
                  <a:ext uri="{FF2B5EF4-FFF2-40B4-BE49-F238E27FC236}">
                    <a16:creationId xmlns:a16="http://schemas.microsoft.com/office/drawing/2014/main" id="{00000000-0008-0000-0F00-000028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09" name="Check Box 41" hidden="1">
                <a:extLst>
                  <a:ext uri="{63B3BB69-23CF-44E3-9099-C40C66FF867C}">
                    <a14:compatExt spid="_x0000_s84009"/>
                  </a:ext>
                  <a:ext uri="{FF2B5EF4-FFF2-40B4-BE49-F238E27FC236}">
                    <a16:creationId xmlns:a16="http://schemas.microsoft.com/office/drawing/2014/main" id="{00000000-0008-0000-0F00-000029480100}"/>
                  </a:ext>
                </a:extLst>
              </xdr:cNvPr>
              <xdr:cNvSpPr/>
            </xdr:nvSpPr>
            <xdr:spPr bwMode="auto">
              <a:xfrm>
                <a:off x="12602921" y="1240972"/>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0" name="Check Box 42" hidden="1">
                <a:extLst>
                  <a:ext uri="{63B3BB69-23CF-44E3-9099-C40C66FF867C}">
                    <a14:compatExt spid="_x0000_s84010"/>
                  </a:ext>
                  <a:ext uri="{FF2B5EF4-FFF2-40B4-BE49-F238E27FC236}">
                    <a16:creationId xmlns:a16="http://schemas.microsoft.com/office/drawing/2014/main" id="{00000000-0008-0000-0F00-00002A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1" name="Check Box 43" hidden="1">
                <a:extLst>
                  <a:ext uri="{63B3BB69-23CF-44E3-9099-C40C66FF867C}">
                    <a14:compatExt spid="_x0000_s84011"/>
                  </a:ext>
                  <a:ext uri="{FF2B5EF4-FFF2-40B4-BE49-F238E27FC236}">
                    <a16:creationId xmlns:a16="http://schemas.microsoft.com/office/drawing/2014/main" id="{00000000-0008-0000-0F00-00002B480100}"/>
                  </a:ext>
                </a:extLst>
              </xdr:cNvPr>
              <xdr:cNvSpPr/>
            </xdr:nvSpPr>
            <xdr:spPr bwMode="auto">
              <a:xfrm>
                <a:off x="12598854" y="747711"/>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xdr:row>
          <xdr:rowOff>238125</xdr:rowOff>
        </xdr:from>
        <xdr:to>
          <xdr:col>4</xdr:col>
          <xdr:colOff>28575</xdr:colOff>
          <xdr:row>9</xdr:row>
          <xdr:rowOff>238125</xdr:rowOff>
        </xdr:to>
        <xdr:sp macro="" textlink="">
          <xdr:nvSpPr>
            <xdr:cNvPr id="84012" name="Check Box 44" hidden="1">
              <a:extLst>
                <a:ext uri="{63B3BB69-23CF-44E3-9099-C40C66FF867C}">
                  <a14:compatExt spid="_x0000_s84012"/>
                </a:ext>
                <a:ext uri="{FF2B5EF4-FFF2-40B4-BE49-F238E27FC236}">
                  <a16:creationId xmlns:a16="http://schemas.microsoft.com/office/drawing/2014/main" id="{00000000-0008-0000-0F00-00002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139129</xdr:colOff>
          <xdr:row>12</xdr:row>
          <xdr:rowOff>0</xdr:rowOff>
        </xdr:from>
        <xdr:to>
          <xdr:col>4</xdr:col>
          <xdr:colOff>366169</xdr:colOff>
          <xdr:row>18</xdr:row>
          <xdr:rowOff>680</xdr:rowOff>
        </xdr:to>
        <xdr:grpSp>
          <xdr:nvGrpSpPr>
            <xdr:cNvPr id="8" name="Gruppieren 7">
              <a:extLst>
                <a:ext uri="{FF2B5EF4-FFF2-40B4-BE49-F238E27FC236}">
                  <a16:creationId xmlns:a16="http://schemas.microsoft.com/office/drawing/2014/main" id="{00000000-0008-0000-0F00-000008000000}"/>
                </a:ext>
              </a:extLst>
            </xdr:cNvPr>
            <xdr:cNvGrpSpPr/>
          </xdr:nvGrpSpPr>
          <xdr:grpSpPr>
            <a:xfrm>
              <a:off x="13886879" y="3048000"/>
              <a:ext cx="1370040" cy="1524680"/>
              <a:chOff x="12594955" y="747712"/>
              <a:chExt cx="989038" cy="1487262"/>
            </a:xfrm>
          </xdr:grpSpPr>
          <xdr:sp macro="" textlink="">
            <xdr:nvSpPr>
              <xdr:cNvPr id="84013" name="Check Box 45" hidden="1">
                <a:extLst>
                  <a:ext uri="{63B3BB69-23CF-44E3-9099-C40C66FF867C}">
                    <a14:compatExt spid="_x0000_s84013"/>
                  </a:ext>
                  <a:ext uri="{FF2B5EF4-FFF2-40B4-BE49-F238E27FC236}">
                    <a16:creationId xmlns:a16="http://schemas.microsoft.com/office/drawing/2014/main" id="{00000000-0008-0000-0F00-00002D480100}"/>
                  </a:ext>
                </a:extLst>
              </xdr:cNvPr>
              <xdr:cNvSpPr/>
            </xdr:nvSpPr>
            <xdr:spPr bwMode="auto">
              <a:xfrm>
                <a:off x="12594955" y="1984842"/>
                <a:ext cx="981078"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4" name="Check Box 46" hidden="1">
                <a:extLst>
                  <a:ext uri="{63B3BB69-23CF-44E3-9099-C40C66FF867C}">
                    <a14:compatExt spid="_x0000_s84014"/>
                  </a:ext>
                  <a:ext uri="{FF2B5EF4-FFF2-40B4-BE49-F238E27FC236}">
                    <a16:creationId xmlns:a16="http://schemas.microsoft.com/office/drawing/2014/main" id="{00000000-0008-0000-0F00-00002E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5" name="Check Box 47" hidden="1">
                <a:extLst>
                  <a:ext uri="{63B3BB69-23CF-44E3-9099-C40C66FF867C}">
                    <a14:compatExt spid="_x0000_s84015"/>
                  </a:ext>
                  <a:ext uri="{FF2B5EF4-FFF2-40B4-BE49-F238E27FC236}">
                    <a16:creationId xmlns:a16="http://schemas.microsoft.com/office/drawing/2014/main" id="{00000000-0008-0000-0F00-00002F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6" name="Check Box 48" hidden="1">
                <a:extLst>
                  <a:ext uri="{63B3BB69-23CF-44E3-9099-C40C66FF867C}">
                    <a14:compatExt spid="_x0000_s84016"/>
                  </a:ext>
                  <a:ext uri="{FF2B5EF4-FFF2-40B4-BE49-F238E27FC236}">
                    <a16:creationId xmlns:a16="http://schemas.microsoft.com/office/drawing/2014/main" id="{00000000-0008-0000-0F00-000030480100}"/>
                  </a:ext>
                </a:extLst>
              </xdr:cNvPr>
              <xdr:cNvSpPr/>
            </xdr:nvSpPr>
            <xdr:spPr bwMode="auto">
              <a:xfrm>
                <a:off x="12602918" y="1240972"/>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7" name="Check Box 49" hidden="1">
                <a:extLst>
                  <a:ext uri="{63B3BB69-23CF-44E3-9099-C40C66FF867C}">
                    <a14:compatExt spid="_x0000_s84017"/>
                  </a:ext>
                  <a:ext uri="{FF2B5EF4-FFF2-40B4-BE49-F238E27FC236}">
                    <a16:creationId xmlns:a16="http://schemas.microsoft.com/office/drawing/2014/main" id="{00000000-0008-0000-0F00-000031480100}"/>
                  </a:ext>
                </a:extLst>
              </xdr:cNvPr>
              <xdr:cNvSpPr/>
            </xdr:nvSpPr>
            <xdr:spPr bwMode="auto">
              <a:xfrm>
                <a:off x="12602255" y="992640"/>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18" name="Check Box 50" hidden="1">
                <a:extLst>
                  <a:ext uri="{63B3BB69-23CF-44E3-9099-C40C66FF867C}">
                    <a14:compatExt spid="_x0000_s84018"/>
                  </a:ext>
                  <a:ext uri="{FF2B5EF4-FFF2-40B4-BE49-F238E27FC236}">
                    <a16:creationId xmlns:a16="http://schemas.microsoft.com/office/drawing/2014/main" id="{00000000-0008-0000-0F00-000032480100}"/>
                  </a:ext>
                </a:extLst>
              </xdr:cNvPr>
              <xdr:cNvSpPr/>
            </xdr:nvSpPr>
            <xdr:spPr bwMode="auto">
              <a:xfrm>
                <a:off x="12598854" y="747712"/>
                <a:ext cx="981075" cy="2483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141698</xdr:colOff>
          <xdr:row>18</xdr:row>
          <xdr:rowOff>13271</xdr:rowOff>
        </xdr:from>
        <xdr:to>
          <xdr:col>4</xdr:col>
          <xdr:colOff>368738</xdr:colOff>
          <xdr:row>24</xdr:row>
          <xdr:rowOff>12728</xdr:rowOff>
        </xdr:to>
        <xdr:grpSp>
          <xdr:nvGrpSpPr>
            <xdr:cNvPr id="9" name="Gruppieren 8">
              <a:extLst>
                <a:ext uri="{FF2B5EF4-FFF2-40B4-BE49-F238E27FC236}">
                  <a16:creationId xmlns:a16="http://schemas.microsoft.com/office/drawing/2014/main" id="{00000000-0008-0000-0F00-000009000000}"/>
                </a:ext>
              </a:extLst>
            </xdr:cNvPr>
            <xdr:cNvGrpSpPr/>
          </xdr:nvGrpSpPr>
          <xdr:grpSpPr>
            <a:xfrm>
              <a:off x="13889448" y="4585271"/>
              <a:ext cx="1370040" cy="1523457"/>
              <a:chOff x="12594951" y="747712"/>
              <a:chExt cx="989051" cy="1487259"/>
            </a:xfrm>
          </xdr:grpSpPr>
          <xdr:sp macro="" textlink="">
            <xdr:nvSpPr>
              <xdr:cNvPr id="84019" name="Check Box 51" hidden="1">
                <a:extLst>
                  <a:ext uri="{63B3BB69-23CF-44E3-9099-C40C66FF867C}">
                    <a14:compatExt spid="_x0000_s84019"/>
                  </a:ext>
                  <a:ext uri="{FF2B5EF4-FFF2-40B4-BE49-F238E27FC236}">
                    <a16:creationId xmlns:a16="http://schemas.microsoft.com/office/drawing/2014/main" id="{00000000-0008-0000-0F00-000033480100}"/>
                  </a:ext>
                </a:extLst>
              </xdr:cNvPr>
              <xdr:cNvSpPr/>
            </xdr:nvSpPr>
            <xdr:spPr bwMode="auto">
              <a:xfrm>
                <a:off x="12594951" y="1984839"/>
                <a:ext cx="981077"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0" name="Check Box 52" hidden="1">
                <a:extLst>
                  <a:ext uri="{63B3BB69-23CF-44E3-9099-C40C66FF867C}">
                    <a14:compatExt spid="_x0000_s84020"/>
                  </a:ext>
                  <a:ext uri="{FF2B5EF4-FFF2-40B4-BE49-F238E27FC236}">
                    <a16:creationId xmlns:a16="http://schemas.microsoft.com/office/drawing/2014/main" id="{00000000-0008-0000-0F00-000034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1" name="Check Box 53" hidden="1">
                <a:extLst>
                  <a:ext uri="{63B3BB69-23CF-44E3-9099-C40C66FF867C}">
                    <a14:compatExt spid="_x0000_s84021"/>
                  </a:ext>
                  <a:ext uri="{FF2B5EF4-FFF2-40B4-BE49-F238E27FC236}">
                    <a16:creationId xmlns:a16="http://schemas.microsoft.com/office/drawing/2014/main" id="{00000000-0008-0000-0F00-000035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2" name="Check Box 54" hidden="1">
                <a:extLst>
                  <a:ext uri="{63B3BB69-23CF-44E3-9099-C40C66FF867C}">
                    <a14:compatExt spid="_x0000_s84022"/>
                  </a:ext>
                  <a:ext uri="{FF2B5EF4-FFF2-40B4-BE49-F238E27FC236}">
                    <a16:creationId xmlns:a16="http://schemas.microsoft.com/office/drawing/2014/main" id="{00000000-0008-0000-0F00-000036480100}"/>
                  </a:ext>
                </a:extLst>
              </xdr:cNvPr>
              <xdr:cNvSpPr/>
            </xdr:nvSpPr>
            <xdr:spPr bwMode="auto">
              <a:xfrm>
                <a:off x="12602927" y="1240972"/>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3" name="Check Box 55" hidden="1">
                <a:extLst>
                  <a:ext uri="{63B3BB69-23CF-44E3-9099-C40C66FF867C}">
                    <a14:compatExt spid="_x0000_s84023"/>
                  </a:ext>
                  <a:ext uri="{FF2B5EF4-FFF2-40B4-BE49-F238E27FC236}">
                    <a16:creationId xmlns:a16="http://schemas.microsoft.com/office/drawing/2014/main" id="{00000000-0008-0000-0F00-000037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4" name="Check Box 56" hidden="1">
                <a:extLst>
                  <a:ext uri="{63B3BB69-23CF-44E3-9099-C40C66FF867C}">
                    <a14:compatExt spid="_x0000_s84024"/>
                  </a:ext>
                  <a:ext uri="{FF2B5EF4-FFF2-40B4-BE49-F238E27FC236}">
                    <a16:creationId xmlns:a16="http://schemas.microsoft.com/office/drawing/2014/main" id="{00000000-0008-0000-0F00-000038480100}"/>
                  </a:ext>
                </a:extLst>
              </xdr:cNvPr>
              <xdr:cNvSpPr/>
            </xdr:nvSpPr>
            <xdr:spPr bwMode="auto">
              <a:xfrm>
                <a:off x="12598854" y="747712"/>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144267</xdr:colOff>
          <xdr:row>28</xdr:row>
          <xdr:rowOff>5137</xdr:rowOff>
        </xdr:from>
        <xdr:to>
          <xdr:col>4</xdr:col>
          <xdr:colOff>371307</xdr:colOff>
          <xdr:row>34</xdr:row>
          <xdr:rowOff>4594</xdr:rowOff>
        </xdr:to>
        <xdr:grpSp>
          <xdr:nvGrpSpPr>
            <xdr:cNvPr id="10" name="Gruppieren 9">
              <a:extLst>
                <a:ext uri="{FF2B5EF4-FFF2-40B4-BE49-F238E27FC236}">
                  <a16:creationId xmlns:a16="http://schemas.microsoft.com/office/drawing/2014/main" id="{00000000-0008-0000-0F00-00000A000000}"/>
                </a:ext>
              </a:extLst>
            </xdr:cNvPr>
            <xdr:cNvGrpSpPr/>
          </xdr:nvGrpSpPr>
          <xdr:grpSpPr>
            <a:xfrm>
              <a:off x="13892017" y="7117137"/>
              <a:ext cx="1370040" cy="1523457"/>
              <a:chOff x="12594951" y="747718"/>
              <a:chExt cx="989051" cy="1487260"/>
            </a:xfrm>
          </xdr:grpSpPr>
          <xdr:sp macro="" textlink="">
            <xdr:nvSpPr>
              <xdr:cNvPr id="84025" name="Check Box 57" hidden="1">
                <a:extLst>
                  <a:ext uri="{63B3BB69-23CF-44E3-9099-C40C66FF867C}">
                    <a14:compatExt spid="_x0000_s84025"/>
                  </a:ext>
                  <a:ext uri="{FF2B5EF4-FFF2-40B4-BE49-F238E27FC236}">
                    <a16:creationId xmlns:a16="http://schemas.microsoft.com/office/drawing/2014/main" id="{00000000-0008-0000-0F00-000039480100}"/>
                  </a:ext>
                </a:extLst>
              </xdr:cNvPr>
              <xdr:cNvSpPr/>
            </xdr:nvSpPr>
            <xdr:spPr bwMode="auto">
              <a:xfrm>
                <a:off x="12594951" y="1984846"/>
                <a:ext cx="981077" cy="250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6" name="Check Box 58" hidden="1">
                <a:extLst>
                  <a:ext uri="{63B3BB69-23CF-44E3-9099-C40C66FF867C}">
                    <a14:compatExt spid="_x0000_s84026"/>
                  </a:ext>
                  <a:ext uri="{FF2B5EF4-FFF2-40B4-BE49-F238E27FC236}">
                    <a16:creationId xmlns:a16="http://schemas.microsoft.com/office/drawing/2014/main" id="{00000000-0008-0000-0F00-00003A480100}"/>
                  </a:ext>
                </a:extLst>
              </xdr:cNvPr>
              <xdr:cNvSpPr/>
            </xdr:nvSpPr>
            <xdr:spPr bwMode="auto">
              <a:xfrm>
                <a:off x="12598453" y="1745036"/>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7" name="Check Box 59" hidden="1">
                <a:extLst>
                  <a:ext uri="{63B3BB69-23CF-44E3-9099-C40C66FF867C}">
                    <a14:compatExt spid="_x0000_s84027"/>
                  </a:ext>
                  <a:ext uri="{FF2B5EF4-FFF2-40B4-BE49-F238E27FC236}">
                    <a16:creationId xmlns:a16="http://schemas.microsoft.com/office/drawing/2014/main" id="{00000000-0008-0000-0F00-00003B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8" name="Check Box 60" hidden="1">
                <a:extLst>
                  <a:ext uri="{63B3BB69-23CF-44E3-9099-C40C66FF867C}">
                    <a14:compatExt spid="_x0000_s84028"/>
                  </a:ext>
                  <a:ext uri="{FF2B5EF4-FFF2-40B4-BE49-F238E27FC236}">
                    <a16:creationId xmlns:a16="http://schemas.microsoft.com/office/drawing/2014/main" id="{00000000-0008-0000-0F00-00003C480100}"/>
                  </a:ext>
                </a:extLst>
              </xdr:cNvPr>
              <xdr:cNvSpPr/>
            </xdr:nvSpPr>
            <xdr:spPr bwMode="auto">
              <a:xfrm>
                <a:off x="12602927" y="1240972"/>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29" name="Check Box 61" hidden="1">
                <a:extLst>
                  <a:ext uri="{63B3BB69-23CF-44E3-9099-C40C66FF867C}">
                    <a14:compatExt spid="_x0000_s84029"/>
                  </a:ext>
                  <a:ext uri="{FF2B5EF4-FFF2-40B4-BE49-F238E27FC236}">
                    <a16:creationId xmlns:a16="http://schemas.microsoft.com/office/drawing/2014/main" id="{00000000-0008-0000-0F00-00003D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30" name="Check Box 62" hidden="1">
                <a:extLst>
                  <a:ext uri="{63B3BB69-23CF-44E3-9099-C40C66FF867C}">
                    <a14:compatExt spid="_x0000_s84030"/>
                  </a:ext>
                  <a:ext uri="{FF2B5EF4-FFF2-40B4-BE49-F238E27FC236}">
                    <a16:creationId xmlns:a16="http://schemas.microsoft.com/office/drawing/2014/main" id="{00000000-0008-0000-0F00-00003E480100}"/>
                  </a:ext>
                </a:extLst>
              </xdr:cNvPr>
              <xdr:cNvSpPr/>
            </xdr:nvSpPr>
            <xdr:spPr bwMode="auto">
              <a:xfrm>
                <a:off x="12598854" y="747718"/>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150315</xdr:colOff>
          <xdr:row>36</xdr:row>
          <xdr:rowOff>221750</xdr:rowOff>
        </xdr:from>
        <xdr:to>
          <xdr:col>4</xdr:col>
          <xdr:colOff>373881</xdr:colOff>
          <xdr:row>41</xdr:row>
          <xdr:rowOff>227523</xdr:rowOff>
        </xdr:to>
        <xdr:grpSp>
          <xdr:nvGrpSpPr>
            <xdr:cNvPr id="11" name="Gruppieren 10">
              <a:extLst>
                <a:ext uri="{FF2B5EF4-FFF2-40B4-BE49-F238E27FC236}">
                  <a16:creationId xmlns:a16="http://schemas.microsoft.com/office/drawing/2014/main" id="{00000000-0008-0000-0F00-00000B000000}"/>
                </a:ext>
              </a:extLst>
            </xdr:cNvPr>
            <xdr:cNvGrpSpPr/>
          </xdr:nvGrpSpPr>
          <xdr:grpSpPr>
            <a:xfrm>
              <a:off x="13898065" y="9365750"/>
              <a:ext cx="1366566" cy="1275773"/>
              <a:chOff x="12598454" y="747712"/>
              <a:chExt cx="985561" cy="1245656"/>
            </a:xfrm>
          </xdr:grpSpPr>
          <xdr:sp macro="" textlink="">
            <xdr:nvSpPr>
              <xdr:cNvPr id="84031" name="Check Box 63" hidden="1">
                <a:extLst>
                  <a:ext uri="{63B3BB69-23CF-44E3-9099-C40C66FF867C}">
                    <a14:compatExt spid="_x0000_s84031"/>
                  </a:ext>
                  <a:ext uri="{FF2B5EF4-FFF2-40B4-BE49-F238E27FC236}">
                    <a16:creationId xmlns:a16="http://schemas.microsoft.com/office/drawing/2014/main" id="{00000000-0008-0000-0F00-00003F480100}"/>
                  </a:ext>
                </a:extLst>
              </xdr:cNvPr>
              <xdr:cNvSpPr/>
            </xdr:nvSpPr>
            <xdr:spPr bwMode="auto">
              <a:xfrm>
                <a:off x="12598454" y="1745037"/>
                <a:ext cx="981076"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32" name="Check Box 64" hidden="1">
                <a:extLst>
                  <a:ext uri="{63B3BB69-23CF-44E3-9099-C40C66FF867C}">
                    <a14:compatExt spid="_x0000_s84032"/>
                  </a:ext>
                  <a:ext uri="{FF2B5EF4-FFF2-40B4-BE49-F238E27FC236}">
                    <a16:creationId xmlns:a16="http://schemas.microsoft.com/office/drawing/2014/main" id="{00000000-0008-0000-0F00-000040480100}"/>
                  </a:ext>
                </a:extLst>
              </xdr:cNvPr>
              <xdr:cNvSpPr/>
            </xdr:nvSpPr>
            <xdr:spPr bwMode="auto">
              <a:xfrm>
                <a:off x="12598454" y="1495025"/>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33" name="Check Box 65" hidden="1">
                <a:extLst>
                  <a:ext uri="{63B3BB69-23CF-44E3-9099-C40C66FF867C}">
                    <a14:compatExt spid="_x0000_s84033"/>
                  </a:ext>
                  <a:ext uri="{FF2B5EF4-FFF2-40B4-BE49-F238E27FC236}">
                    <a16:creationId xmlns:a16="http://schemas.microsoft.com/office/drawing/2014/main" id="{00000000-0008-0000-0F00-000041480100}"/>
                  </a:ext>
                </a:extLst>
              </xdr:cNvPr>
              <xdr:cNvSpPr/>
            </xdr:nvSpPr>
            <xdr:spPr bwMode="auto">
              <a:xfrm>
                <a:off x="12602939" y="1240972"/>
                <a:ext cx="981076"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34" name="Check Box 66" hidden="1">
                <a:extLst>
                  <a:ext uri="{63B3BB69-23CF-44E3-9099-C40C66FF867C}">
                    <a14:compatExt spid="_x0000_s84034"/>
                  </a:ext>
                  <a:ext uri="{FF2B5EF4-FFF2-40B4-BE49-F238E27FC236}">
                    <a16:creationId xmlns:a16="http://schemas.microsoft.com/office/drawing/2014/main" id="{00000000-0008-0000-0F00-000042480100}"/>
                  </a:ext>
                </a:extLst>
              </xdr:cNvPr>
              <xdr:cNvSpPr/>
            </xdr:nvSpPr>
            <xdr:spPr bwMode="auto">
              <a:xfrm>
                <a:off x="12602255" y="992641"/>
                <a:ext cx="981075" cy="2483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sp macro="" textlink="">
            <xdr:nvSpPr>
              <xdr:cNvPr id="84035" name="Check Box 67" hidden="1">
                <a:extLst>
                  <a:ext uri="{63B3BB69-23CF-44E3-9099-C40C66FF867C}">
                    <a14:compatExt spid="_x0000_s84035"/>
                  </a:ext>
                  <a:ext uri="{FF2B5EF4-FFF2-40B4-BE49-F238E27FC236}">
                    <a16:creationId xmlns:a16="http://schemas.microsoft.com/office/drawing/2014/main" id="{00000000-0008-0000-0F00-000043480100}"/>
                  </a:ext>
                </a:extLst>
              </xdr:cNvPr>
              <xdr:cNvSpPr/>
            </xdr:nvSpPr>
            <xdr:spPr bwMode="auto">
              <a:xfrm>
                <a:off x="12598854" y="747712"/>
                <a:ext cx="981075" cy="248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33</xdr:row>
          <xdr:rowOff>238125</xdr:rowOff>
        </xdr:from>
        <xdr:to>
          <xdr:col>3</xdr:col>
          <xdr:colOff>1123950</xdr:colOff>
          <xdr:row>34</xdr:row>
          <xdr:rowOff>238125</xdr:rowOff>
        </xdr:to>
        <xdr:sp macro="" textlink="">
          <xdr:nvSpPr>
            <xdr:cNvPr id="84036" name="Check Box 68" hidden="1">
              <a:extLst>
                <a:ext uri="{63B3BB69-23CF-44E3-9099-C40C66FF867C}">
                  <a14:compatExt spid="_x0000_s84036"/>
                </a:ext>
                <a:ext uri="{FF2B5EF4-FFF2-40B4-BE49-F238E27FC236}">
                  <a16:creationId xmlns:a16="http://schemas.microsoft.com/office/drawing/2014/main" id="{00000000-0008-0000-0F00-00004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228600</xdr:rowOff>
        </xdr:from>
        <xdr:to>
          <xdr:col>3</xdr:col>
          <xdr:colOff>1133475</xdr:colOff>
          <xdr:row>44</xdr:row>
          <xdr:rowOff>228600</xdr:rowOff>
        </xdr:to>
        <xdr:sp macro="" textlink="">
          <xdr:nvSpPr>
            <xdr:cNvPr id="84037" name="Check Box 69" hidden="1">
              <a:extLst>
                <a:ext uri="{63B3BB69-23CF-44E3-9099-C40C66FF867C}">
                  <a14:compatExt spid="_x0000_s84037"/>
                </a:ext>
                <a:ext uri="{FF2B5EF4-FFF2-40B4-BE49-F238E27FC236}">
                  <a16:creationId xmlns:a16="http://schemas.microsoft.com/office/drawing/2014/main" id="{00000000-0008-0000-0F00-00004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44</xdr:row>
          <xdr:rowOff>238125</xdr:rowOff>
        </xdr:from>
        <xdr:to>
          <xdr:col>4</xdr:col>
          <xdr:colOff>0</xdr:colOff>
          <xdr:row>45</xdr:row>
          <xdr:rowOff>238125</xdr:rowOff>
        </xdr:to>
        <xdr:sp macro="" textlink="">
          <xdr:nvSpPr>
            <xdr:cNvPr id="84038" name="Check Box 70" hidden="1">
              <a:extLst>
                <a:ext uri="{63B3BB69-23CF-44E3-9099-C40C66FF867C}">
                  <a14:compatExt spid="_x0000_s84038"/>
                </a:ext>
                <a:ext uri="{FF2B5EF4-FFF2-40B4-BE49-F238E27FC236}">
                  <a16:creationId xmlns:a16="http://schemas.microsoft.com/office/drawing/2014/main" id="{00000000-0008-0000-0F00-00004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238125</xdr:rowOff>
        </xdr:from>
        <xdr:to>
          <xdr:col>3</xdr:col>
          <xdr:colOff>1133475</xdr:colOff>
          <xdr:row>46</xdr:row>
          <xdr:rowOff>238125</xdr:rowOff>
        </xdr:to>
        <xdr:sp macro="" textlink="">
          <xdr:nvSpPr>
            <xdr:cNvPr id="84039" name="Check Box 71" hidden="1">
              <a:extLst>
                <a:ext uri="{63B3BB69-23CF-44E3-9099-C40C66FF867C}">
                  <a14:compatExt spid="_x0000_s84039"/>
                </a:ext>
                <a:ext uri="{FF2B5EF4-FFF2-40B4-BE49-F238E27FC236}">
                  <a16:creationId xmlns:a16="http://schemas.microsoft.com/office/drawing/2014/main" id="{00000000-0008-0000-0F00-00004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23</xdr:row>
          <xdr:rowOff>238125</xdr:rowOff>
        </xdr:from>
        <xdr:to>
          <xdr:col>3</xdr:col>
          <xdr:colOff>1123950</xdr:colOff>
          <xdr:row>24</xdr:row>
          <xdr:rowOff>238125</xdr:rowOff>
        </xdr:to>
        <xdr:sp macro="" textlink="">
          <xdr:nvSpPr>
            <xdr:cNvPr id="84040" name="Check Box 72" hidden="1">
              <a:extLst>
                <a:ext uri="{63B3BB69-23CF-44E3-9099-C40C66FF867C}">
                  <a14:compatExt spid="_x0000_s84040"/>
                </a:ext>
                <a:ext uri="{FF2B5EF4-FFF2-40B4-BE49-F238E27FC236}">
                  <a16:creationId xmlns:a16="http://schemas.microsoft.com/office/drawing/2014/main" id="{00000000-0008-0000-0F00-00004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24</xdr:row>
          <xdr:rowOff>238125</xdr:rowOff>
        </xdr:from>
        <xdr:to>
          <xdr:col>3</xdr:col>
          <xdr:colOff>1123950</xdr:colOff>
          <xdr:row>25</xdr:row>
          <xdr:rowOff>238125</xdr:rowOff>
        </xdr:to>
        <xdr:sp macro="" textlink="">
          <xdr:nvSpPr>
            <xdr:cNvPr id="84041" name="Check Box 73" hidden="1">
              <a:extLst>
                <a:ext uri="{63B3BB69-23CF-44E3-9099-C40C66FF867C}">
                  <a14:compatExt spid="_x0000_s84041"/>
                </a:ext>
                <a:ext uri="{FF2B5EF4-FFF2-40B4-BE49-F238E27FC236}">
                  <a16:creationId xmlns:a16="http://schemas.microsoft.com/office/drawing/2014/main" id="{00000000-0008-0000-0F00-00004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7</xdr:row>
          <xdr:rowOff>247650</xdr:rowOff>
        </xdr:from>
        <xdr:to>
          <xdr:col>12</xdr:col>
          <xdr:colOff>85725</xdr:colOff>
          <xdr:row>7</xdr:row>
          <xdr:rowOff>733425</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10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28575</xdr:rowOff>
        </xdr:from>
        <xdr:to>
          <xdr:col>12</xdr:col>
          <xdr:colOff>85725</xdr:colOff>
          <xdr:row>10</xdr:row>
          <xdr:rowOff>514350</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10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28575</xdr:rowOff>
        </xdr:from>
        <xdr:to>
          <xdr:col>12</xdr:col>
          <xdr:colOff>85725</xdr:colOff>
          <xdr:row>11</xdr:row>
          <xdr:rowOff>514350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10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28575</xdr:rowOff>
        </xdr:from>
        <xdr:to>
          <xdr:col>12</xdr:col>
          <xdr:colOff>85725</xdr:colOff>
          <xdr:row>12</xdr:row>
          <xdr:rowOff>514350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1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28575</xdr:rowOff>
        </xdr:from>
        <xdr:to>
          <xdr:col>12</xdr:col>
          <xdr:colOff>85725</xdr:colOff>
          <xdr:row>13</xdr:row>
          <xdr:rowOff>514350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10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28575</xdr:rowOff>
        </xdr:from>
        <xdr:to>
          <xdr:col>12</xdr:col>
          <xdr:colOff>85725</xdr:colOff>
          <xdr:row>14</xdr:row>
          <xdr:rowOff>514350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1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28575</xdr:rowOff>
        </xdr:from>
        <xdr:to>
          <xdr:col>12</xdr:col>
          <xdr:colOff>85725</xdr:colOff>
          <xdr:row>15</xdr:row>
          <xdr:rowOff>514350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1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28575</xdr:rowOff>
        </xdr:from>
        <xdr:to>
          <xdr:col>12</xdr:col>
          <xdr:colOff>85725</xdr:colOff>
          <xdr:row>16</xdr:row>
          <xdr:rowOff>514350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10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28575</xdr:rowOff>
        </xdr:from>
        <xdr:to>
          <xdr:col>12</xdr:col>
          <xdr:colOff>85725</xdr:colOff>
          <xdr:row>17</xdr:row>
          <xdr:rowOff>514350</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10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0</xdr:rowOff>
        </xdr:from>
        <xdr:to>
          <xdr:col>12</xdr:col>
          <xdr:colOff>85725</xdr:colOff>
          <xdr:row>18</xdr:row>
          <xdr:rowOff>485775</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10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28575</xdr:rowOff>
        </xdr:from>
        <xdr:to>
          <xdr:col>12</xdr:col>
          <xdr:colOff>85725</xdr:colOff>
          <xdr:row>19</xdr:row>
          <xdr:rowOff>514350</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10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5505450</xdr:colOff>
          <xdr:row>24</xdr:row>
          <xdr:rowOff>47625</xdr:rowOff>
        </xdr:from>
        <xdr:to>
          <xdr:col>1</xdr:col>
          <xdr:colOff>38100</xdr:colOff>
          <xdr:row>24</xdr:row>
          <xdr:rowOff>276225</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10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5505450</xdr:colOff>
          <xdr:row>25</xdr:row>
          <xdr:rowOff>38100</xdr:rowOff>
        </xdr:from>
        <xdr:to>
          <xdr:col>1</xdr:col>
          <xdr:colOff>38100</xdr:colOff>
          <xdr:row>25</xdr:row>
          <xdr:rowOff>266700</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10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5514975</xdr:colOff>
          <xdr:row>26</xdr:row>
          <xdr:rowOff>57150</xdr:rowOff>
        </xdr:from>
        <xdr:to>
          <xdr:col>1</xdr:col>
          <xdr:colOff>47625</xdr:colOff>
          <xdr:row>26</xdr:row>
          <xdr:rowOff>285750</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10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5534025</xdr:colOff>
          <xdr:row>27</xdr:row>
          <xdr:rowOff>57150</xdr:rowOff>
        </xdr:from>
        <xdr:to>
          <xdr:col>1</xdr:col>
          <xdr:colOff>66675</xdr:colOff>
          <xdr:row>27</xdr:row>
          <xdr:rowOff>285750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10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28</xdr:row>
          <xdr:rowOff>57150</xdr:rowOff>
        </xdr:from>
        <xdr:to>
          <xdr:col>1</xdr:col>
          <xdr:colOff>85725</xdr:colOff>
          <xdr:row>28</xdr:row>
          <xdr:rowOff>285750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10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5562600</xdr:colOff>
          <xdr:row>29</xdr:row>
          <xdr:rowOff>57150</xdr:rowOff>
        </xdr:from>
        <xdr:to>
          <xdr:col>1</xdr:col>
          <xdr:colOff>95250</xdr:colOff>
          <xdr:row>29</xdr:row>
          <xdr:rowOff>285750</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10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30</xdr:row>
          <xdr:rowOff>114300</xdr:rowOff>
        </xdr:from>
        <xdr:to>
          <xdr:col>1</xdr:col>
          <xdr:colOff>123825</xdr:colOff>
          <xdr:row>30</xdr:row>
          <xdr:rowOff>342900</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10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5581650</xdr:colOff>
          <xdr:row>31</xdr:row>
          <xdr:rowOff>47625</xdr:rowOff>
        </xdr:from>
        <xdr:to>
          <xdr:col>1</xdr:col>
          <xdr:colOff>114300</xdr:colOff>
          <xdr:row>31</xdr:row>
          <xdr:rowOff>276225</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10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1</xdr:col>
      <xdr:colOff>738187</xdr:colOff>
      <xdr:row>6</xdr:row>
      <xdr:rowOff>95250</xdr:rowOff>
    </xdr:from>
    <xdr:to>
      <xdr:col>3</xdr:col>
      <xdr:colOff>584322</xdr:colOff>
      <xdr:row>13</xdr:row>
      <xdr:rowOff>131885</xdr:rowOff>
    </xdr:to>
    <xdr:pic>
      <xdr:nvPicPr>
        <xdr:cNvPr id="3" name="Grafik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0187" y="1780442"/>
          <a:ext cx="1370135" cy="1370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7</xdr:row>
          <xdr:rowOff>9525</xdr:rowOff>
        </xdr:from>
        <xdr:to>
          <xdr:col>11</xdr:col>
          <xdr:colOff>19050</xdr:colOff>
          <xdr:row>7</xdr:row>
          <xdr:rowOff>495300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9525</xdr:rowOff>
        </xdr:from>
        <xdr:to>
          <xdr:col>11</xdr:col>
          <xdr:colOff>19050</xdr:colOff>
          <xdr:row>8</xdr:row>
          <xdr:rowOff>495300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9525</xdr:rowOff>
        </xdr:from>
        <xdr:to>
          <xdr:col>11</xdr:col>
          <xdr:colOff>19050</xdr:colOff>
          <xdr:row>9</xdr:row>
          <xdr:rowOff>495300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2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9525</xdr:rowOff>
        </xdr:from>
        <xdr:to>
          <xdr:col>11</xdr:col>
          <xdr:colOff>19050</xdr:colOff>
          <xdr:row>6</xdr:row>
          <xdr:rowOff>495300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2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7</xdr:row>
          <xdr:rowOff>57150</xdr:rowOff>
        </xdr:from>
        <xdr:to>
          <xdr:col>12</xdr:col>
          <xdr:colOff>114300</xdr:colOff>
          <xdr:row>7</xdr:row>
          <xdr:rowOff>542925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3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8</xdr:row>
          <xdr:rowOff>0</xdr:rowOff>
        </xdr:from>
        <xdr:to>
          <xdr:col>12</xdr:col>
          <xdr:colOff>161925</xdr:colOff>
          <xdr:row>8</xdr:row>
          <xdr:rowOff>485775</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3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xdr:row>
          <xdr:rowOff>57150</xdr:rowOff>
        </xdr:from>
        <xdr:to>
          <xdr:col>12</xdr:col>
          <xdr:colOff>161925</xdr:colOff>
          <xdr:row>11</xdr:row>
          <xdr:rowOff>542925</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3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xdr:row>
          <xdr:rowOff>47625</xdr:rowOff>
        </xdr:from>
        <xdr:to>
          <xdr:col>12</xdr:col>
          <xdr:colOff>200025</xdr:colOff>
          <xdr:row>12</xdr:row>
          <xdr:rowOff>533400</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3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257175</xdr:rowOff>
        </xdr:from>
        <xdr:to>
          <xdr:col>12</xdr:col>
          <xdr:colOff>171450</xdr:colOff>
          <xdr:row>13</xdr:row>
          <xdr:rowOff>762000</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3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371475</xdr:colOff>
          <xdr:row>5</xdr:row>
          <xdr:rowOff>504825</xdr:rowOff>
        </xdr:from>
        <xdr:to>
          <xdr:col>11</xdr:col>
          <xdr:colOff>381000</xdr:colOff>
          <xdr:row>6</xdr:row>
          <xdr:rowOff>485775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4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7</xdr:row>
          <xdr:rowOff>0</xdr:rowOff>
        </xdr:from>
        <xdr:to>
          <xdr:col>11</xdr:col>
          <xdr:colOff>381000</xdr:colOff>
          <xdr:row>7</xdr:row>
          <xdr:rowOff>485775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4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8</xdr:row>
          <xdr:rowOff>0</xdr:rowOff>
        </xdr:from>
        <xdr:to>
          <xdr:col>11</xdr:col>
          <xdr:colOff>381000</xdr:colOff>
          <xdr:row>8</xdr:row>
          <xdr:rowOff>485775</xdr:rowOff>
        </xdr:to>
        <xdr:sp macro="" textlink="">
          <xdr:nvSpPr>
            <xdr:cNvPr id="68612" name="Check Box 4" hidden="1">
              <a:extLst>
                <a:ext uri="{63B3BB69-23CF-44E3-9099-C40C66FF867C}">
                  <a14:compatExt spid="_x0000_s68612"/>
                </a:ext>
                <a:ext uri="{FF2B5EF4-FFF2-40B4-BE49-F238E27FC236}">
                  <a16:creationId xmlns:a16="http://schemas.microsoft.com/office/drawing/2014/main" id="{00000000-0008-0000-04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0</xdr:rowOff>
        </xdr:from>
        <xdr:to>
          <xdr:col>11</xdr:col>
          <xdr:colOff>381000</xdr:colOff>
          <xdr:row>9</xdr:row>
          <xdr:rowOff>485775</xdr:rowOff>
        </xdr:to>
        <xdr:sp macro="" textlink="">
          <xdr:nvSpPr>
            <xdr:cNvPr id="68614" name="Check Box 6" hidden="1">
              <a:extLst>
                <a:ext uri="{63B3BB69-23CF-44E3-9099-C40C66FF867C}">
                  <a14:compatExt spid="_x0000_s68614"/>
                </a:ext>
                <a:ext uri="{FF2B5EF4-FFF2-40B4-BE49-F238E27FC236}">
                  <a16:creationId xmlns:a16="http://schemas.microsoft.com/office/drawing/2014/main" id="{00000000-0008-0000-04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10</xdr:row>
          <xdr:rowOff>0</xdr:rowOff>
        </xdr:from>
        <xdr:to>
          <xdr:col>11</xdr:col>
          <xdr:colOff>381000</xdr:colOff>
          <xdr:row>10</xdr:row>
          <xdr:rowOff>485775</xdr:rowOff>
        </xdr:to>
        <xdr:sp macro="" textlink="">
          <xdr:nvSpPr>
            <xdr:cNvPr id="68616" name="Check Box 8" hidden="1">
              <a:extLst>
                <a:ext uri="{63B3BB69-23CF-44E3-9099-C40C66FF867C}">
                  <a14:compatExt spid="_x0000_s68616"/>
                </a:ext>
                <a:ext uri="{FF2B5EF4-FFF2-40B4-BE49-F238E27FC236}">
                  <a16:creationId xmlns:a16="http://schemas.microsoft.com/office/drawing/2014/main" id="{00000000-0008-0000-04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11</xdr:row>
          <xdr:rowOff>0</xdr:rowOff>
        </xdr:from>
        <xdr:to>
          <xdr:col>11</xdr:col>
          <xdr:colOff>381000</xdr:colOff>
          <xdr:row>11</xdr:row>
          <xdr:rowOff>485775</xdr:rowOff>
        </xdr:to>
        <xdr:sp macro="" textlink="">
          <xdr:nvSpPr>
            <xdr:cNvPr id="68617" name="Check Box 9" hidden="1">
              <a:extLst>
                <a:ext uri="{63B3BB69-23CF-44E3-9099-C40C66FF867C}">
                  <a14:compatExt spid="_x0000_s68617"/>
                </a:ext>
                <a:ext uri="{FF2B5EF4-FFF2-40B4-BE49-F238E27FC236}">
                  <a16:creationId xmlns:a16="http://schemas.microsoft.com/office/drawing/2014/main" id="{00000000-0008-0000-04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12</xdr:row>
          <xdr:rowOff>0</xdr:rowOff>
        </xdr:from>
        <xdr:to>
          <xdr:col>11</xdr:col>
          <xdr:colOff>381000</xdr:colOff>
          <xdr:row>12</xdr:row>
          <xdr:rowOff>485775</xdr:rowOff>
        </xdr:to>
        <xdr:sp macro="" textlink="">
          <xdr:nvSpPr>
            <xdr:cNvPr id="68619" name="Check Box 11" hidden="1">
              <a:extLst>
                <a:ext uri="{63B3BB69-23CF-44E3-9099-C40C66FF867C}">
                  <a14:compatExt spid="_x0000_s68619"/>
                </a:ext>
                <a:ext uri="{FF2B5EF4-FFF2-40B4-BE49-F238E27FC236}">
                  <a16:creationId xmlns:a16="http://schemas.microsoft.com/office/drawing/2014/main" id="{00000000-0008-0000-04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13</xdr:row>
          <xdr:rowOff>0</xdr:rowOff>
        </xdr:from>
        <xdr:to>
          <xdr:col>11</xdr:col>
          <xdr:colOff>381000</xdr:colOff>
          <xdr:row>13</xdr:row>
          <xdr:rowOff>485775</xdr:rowOff>
        </xdr:to>
        <xdr:sp macro="" textlink="">
          <xdr:nvSpPr>
            <xdr:cNvPr id="68620" name="Check Box 12" hidden="1">
              <a:extLst>
                <a:ext uri="{63B3BB69-23CF-44E3-9099-C40C66FF867C}">
                  <a14:compatExt spid="_x0000_s68620"/>
                </a:ext>
                <a:ext uri="{FF2B5EF4-FFF2-40B4-BE49-F238E27FC236}">
                  <a16:creationId xmlns:a16="http://schemas.microsoft.com/office/drawing/2014/main" id="{00000000-0008-0000-04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14</xdr:row>
          <xdr:rowOff>0</xdr:rowOff>
        </xdr:from>
        <xdr:to>
          <xdr:col>11</xdr:col>
          <xdr:colOff>381000</xdr:colOff>
          <xdr:row>14</xdr:row>
          <xdr:rowOff>485775</xdr:rowOff>
        </xdr:to>
        <xdr:sp macro="" textlink="">
          <xdr:nvSpPr>
            <xdr:cNvPr id="68622" name="Check Box 14" hidden="1">
              <a:extLst>
                <a:ext uri="{63B3BB69-23CF-44E3-9099-C40C66FF867C}">
                  <a14:compatExt spid="_x0000_s68622"/>
                </a:ext>
                <a:ext uri="{FF2B5EF4-FFF2-40B4-BE49-F238E27FC236}">
                  <a16:creationId xmlns:a16="http://schemas.microsoft.com/office/drawing/2014/main" id="{00000000-0008-0000-04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15</xdr:row>
          <xdr:rowOff>0</xdr:rowOff>
        </xdr:from>
        <xdr:to>
          <xdr:col>11</xdr:col>
          <xdr:colOff>381000</xdr:colOff>
          <xdr:row>15</xdr:row>
          <xdr:rowOff>485775</xdr:rowOff>
        </xdr:to>
        <xdr:sp macro="" textlink="">
          <xdr:nvSpPr>
            <xdr:cNvPr id="68624" name="Check Box 16" hidden="1">
              <a:extLst>
                <a:ext uri="{63B3BB69-23CF-44E3-9099-C40C66FF867C}">
                  <a14:compatExt spid="_x0000_s68624"/>
                </a:ext>
                <a:ext uri="{FF2B5EF4-FFF2-40B4-BE49-F238E27FC236}">
                  <a16:creationId xmlns:a16="http://schemas.microsoft.com/office/drawing/2014/main" id="{00000000-0008-0000-0400-00001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xdr:row>
          <xdr:rowOff>0</xdr:rowOff>
        </xdr:from>
        <xdr:to>
          <xdr:col>11</xdr:col>
          <xdr:colOff>381000</xdr:colOff>
          <xdr:row>16</xdr:row>
          <xdr:rowOff>485775</xdr:rowOff>
        </xdr:to>
        <xdr:sp macro="" textlink="">
          <xdr:nvSpPr>
            <xdr:cNvPr id="68625" name="Check Box 17" hidden="1">
              <a:extLst>
                <a:ext uri="{63B3BB69-23CF-44E3-9099-C40C66FF867C}">
                  <a14:compatExt spid="_x0000_s68625"/>
                </a:ext>
                <a:ext uri="{FF2B5EF4-FFF2-40B4-BE49-F238E27FC236}">
                  <a16:creationId xmlns:a16="http://schemas.microsoft.com/office/drawing/2014/main" id="{00000000-0008-0000-0400-00001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16</xdr:row>
          <xdr:rowOff>0</xdr:rowOff>
        </xdr:from>
        <xdr:to>
          <xdr:col>11</xdr:col>
          <xdr:colOff>381000</xdr:colOff>
          <xdr:row>16</xdr:row>
          <xdr:rowOff>485775</xdr:rowOff>
        </xdr:to>
        <xdr:sp macro="" textlink="">
          <xdr:nvSpPr>
            <xdr:cNvPr id="68627" name="Check Box 19" hidden="1">
              <a:extLst>
                <a:ext uri="{63B3BB69-23CF-44E3-9099-C40C66FF867C}">
                  <a14:compatExt spid="_x0000_s68627"/>
                </a:ext>
                <a:ext uri="{FF2B5EF4-FFF2-40B4-BE49-F238E27FC236}">
                  <a16:creationId xmlns:a16="http://schemas.microsoft.com/office/drawing/2014/main" id="{00000000-0008-0000-0400-00001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7</xdr:row>
          <xdr:rowOff>0</xdr:rowOff>
        </xdr:from>
        <xdr:to>
          <xdr:col>9</xdr:col>
          <xdr:colOff>123825</xdr:colOff>
          <xdr:row>7</xdr:row>
          <xdr:rowOff>485775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xdr:row>
          <xdr:rowOff>19050</xdr:rowOff>
        </xdr:from>
        <xdr:to>
          <xdr:col>9</xdr:col>
          <xdr:colOff>171450</xdr:colOff>
          <xdr:row>8</xdr:row>
          <xdr:rowOff>504825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5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xdr:row>
          <xdr:rowOff>19050</xdr:rowOff>
        </xdr:from>
        <xdr:to>
          <xdr:col>9</xdr:col>
          <xdr:colOff>209550</xdr:colOff>
          <xdr:row>9</xdr:row>
          <xdr:rowOff>504825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10</xdr:row>
          <xdr:rowOff>19050</xdr:rowOff>
        </xdr:from>
        <xdr:to>
          <xdr:col>9</xdr:col>
          <xdr:colOff>200025</xdr:colOff>
          <xdr:row>10</xdr:row>
          <xdr:rowOff>504825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xdr:row>
          <xdr:rowOff>0</xdr:rowOff>
        </xdr:from>
        <xdr:to>
          <xdr:col>9</xdr:col>
          <xdr:colOff>200025</xdr:colOff>
          <xdr:row>11</xdr:row>
          <xdr:rowOff>485775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xdr:row>
          <xdr:rowOff>0</xdr:rowOff>
        </xdr:from>
        <xdr:to>
          <xdr:col>9</xdr:col>
          <xdr:colOff>200025</xdr:colOff>
          <xdr:row>14</xdr:row>
          <xdr:rowOff>485775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9525</xdr:rowOff>
        </xdr:from>
        <xdr:to>
          <xdr:col>9</xdr:col>
          <xdr:colOff>152400</xdr:colOff>
          <xdr:row>15</xdr:row>
          <xdr:rowOff>495300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5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9525</xdr:rowOff>
        </xdr:from>
        <xdr:to>
          <xdr:col>9</xdr:col>
          <xdr:colOff>142875</xdr:colOff>
          <xdr:row>16</xdr:row>
          <xdr:rowOff>495300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18</xdr:row>
          <xdr:rowOff>228600</xdr:rowOff>
        </xdr:from>
        <xdr:to>
          <xdr:col>9</xdr:col>
          <xdr:colOff>180975</xdr:colOff>
          <xdr:row>18</xdr:row>
          <xdr:rowOff>714375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5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85725</xdr:rowOff>
        </xdr:from>
        <xdr:to>
          <xdr:col>9</xdr:col>
          <xdr:colOff>171450</xdr:colOff>
          <xdr:row>17</xdr:row>
          <xdr:rowOff>571500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19</xdr:row>
          <xdr:rowOff>104775</xdr:rowOff>
        </xdr:from>
        <xdr:to>
          <xdr:col>9</xdr:col>
          <xdr:colOff>200025</xdr:colOff>
          <xdr:row>19</xdr:row>
          <xdr:rowOff>590550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5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19050</xdr:rowOff>
        </xdr:from>
        <xdr:to>
          <xdr:col>9</xdr:col>
          <xdr:colOff>190500</xdr:colOff>
          <xdr:row>20</xdr:row>
          <xdr:rowOff>504825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5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21</xdr:row>
          <xdr:rowOff>0</xdr:rowOff>
        </xdr:from>
        <xdr:to>
          <xdr:col>9</xdr:col>
          <xdr:colOff>228600</xdr:colOff>
          <xdr:row>21</xdr:row>
          <xdr:rowOff>485775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5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22</xdr:row>
          <xdr:rowOff>19050</xdr:rowOff>
        </xdr:from>
        <xdr:to>
          <xdr:col>9</xdr:col>
          <xdr:colOff>238125</xdr:colOff>
          <xdr:row>22</xdr:row>
          <xdr:rowOff>504825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5734050</xdr:colOff>
          <xdr:row>28</xdr:row>
          <xdr:rowOff>19050</xdr:rowOff>
        </xdr:from>
        <xdr:to>
          <xdr:col>1</xdr:col>
          <xdr:colOff>190500</xdr:colOff>
          <xdr:row>29</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5734050</xdr:colOff>
          <xdr:row>29</xdr:row>
          <xdr:rowOff>9525</xdr:rowOff>
        </xdr:from>
        <xdr:to>
          <xdr:col>1</xdr:col>
          <xdr:colOff>190500</xdr:colOff>
          <xdr:row>30</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5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5734050</xdr:colOff>
          <xdr:row>30</xdr:row>
          <xdr:rowOff>9525</xdr:rowOff>
        </xdr:from>
        <xdr:to>
          <xdr:col>1</xdr:col>
          <xdr:colOff>190500</xdr:colOff>
          <xdr:row>31</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5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5743575</xdr:colOff>
          <xdr:row>31</xdr:row>
          <xdr:rowOff>0</xdr:rowOff>
        </xdr:from>
        <xdr:to>
          <xdr:col>1</xdr:col>
          <xdr:colOff>200025</xdr:colOff>
          <xdr:row>32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5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5743575</xdr:colOff>
          <xdr:row>32</xdr:row>
          <xdr:rowOff>9525</xdr:rowOff>
        </xdr:from>
        <xdr:to>
          <xdr:col>1</xdr:col>
          <xdr:colOff>200025</xdr:colOff>
          <xdr:row>33</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5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5743575</xdr:colOff>
          <xdr:row>33</xdr:row>
          <xdr:rowOff>9525</xdr:rowOff>
        </xdr:from>
        <xdr:to>
          <xdr:col>1</xdr:col>
          <xdr:colOff>200025</xdr:colOff>
          <xdr:row>34</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5743575</xdr:colOff>
          <xdr:row>34</xdr:row>
          <xdr:rowOff>9525</xdr:rowOff>
        </xdr:from>
        <xdr:to>
          <xdr:col>1</xdr:col>
          <xdr:colOff>209550</xdr:colOff>
          <xdr:row>35</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5753100</xdr:colOff>
          <xdr:row>35</xdr:row>
          <xdr:rowOff>66675</xdr:rowOff>
        </xdr:from>
        <xdr:to>
          <xdr:col>1</xdr:col>
          <xdr:colOff>209550</xdr:colOff>
          <xdr:row>36</xdr:row>
          <xdr:rowOff>57150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7</xdr:row>
          <xdr:rowOff>85725</xdr:rowOff>
        </xdr:from>
        <xdr:to>
          <xdr:col>12</xdr:col>
          <xdr:colOff>190500</xdr:colOff>
          <xdr:row>7</xdr:row>
          <xdr:rowOff>571500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6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123825</xdr:rowOff>
        </xdr:from>
        <xdr:to>
          <xdr:col>12</xdr:col>
          <xdr:colOff>219075</xdr:colOff>
          <xdr:row>8</xdr:row>
          <xdr:rowOff>609600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19050</xdr:rowOff>
        </xdr:from>
        <xdr:to>
          <xdr:col>12</xdr:col>
          <xdr:colOff>247650</xdr:colOff>
          <xdr:row>9</xdr:row>
          <xdr:rowOff>504825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6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19050</xdr:rowOff>
        </xdr:from>
        <xdr:to>
          <xdr:col>12</xdr:col>
          <xdr:colOff>228600</xdr:colOff>
          <xdr:row>10</xdr:row>
          <xdr:rowOff>504825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11</xdr:row>
          <xdr:rowOff>0</xdr:rowOff>
        </xdr:from>
        <xdr:to>
          <xdr:col>12</xdr:col>
          <xdr:colOff>238125</xdr:colOff>
          <xdr:row>11</xdr:row>
          <xdr:rowOff>485775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6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123825</xdr:rowOff>
        </xdr:from>
        <xdr:to>
          <xdr:col>12</xdr:col>
          <xdr:colOff>219075</xdr:colOff>
          <xdr:row>14</xdr:row>
          <xdr:rowOff>609600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6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15</xdr:row>
          <xdr:rowOff>47625</xdr:rowOff>
        </xdr:from>
        <xdr:to>
          <xdr:col>12</xdr:col>
          <xdr:colOff>200025</xdr:colOff>
          <xdr:row>15</xdr:row>
          <xdr:rowOff>533400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6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28575</xdr:rowOff>
        </xdr:from>
        <xdr:to>
          <xdr:col>12</xdr:col>
          <xdr:colOff>209550</xdr:colOff>
          <xdr:row>16</xdr:row>
          <xdr:rowOff>514350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6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17</xdr:row>
          <xdr:rowOff>76200</xdr:rowOff>
        </xdr:from>
        <xdr:to>
          <xdr:col>12</xdr:col>
          <xdr:colOff>238125</xdr:colOff>
          <xdr:row>17</xdr:row>
          <xdr:rowOff>561975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6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38100</xdr:rowOff>
        </xdr:from>
        <xdr:to>
          <xdr:col>12</xdr:col>
          <xdr:colOff>247650</xdr:colOff>
          <xdr:row>18</xdr:row>
          <xdr:rowOff>523875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6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66675</xdr:rowOff>
        </xdr:from>
        <xdr:to>
          <xdr:col>12</xdr:col>
          <xdr:colOff>247650</xdr:colOff>
          <xdr:row>19</xdr:row>
          <xdr:rowOff>552450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6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20</xdr:row>
          <xdr:rowOff>47625</xdr:rowOff>
        </xdr:from>
        <xdr:to>
          <xdr:col>12</xdr:col>
          <xdr:colOff>285750</xdr:colOff>
          <xdr:row>20</xdr:row>
          <xdr:rowOff>533400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6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21</xdr:row>
          <xdr:rowOff>19050</xdr:rowOff>
        </xdr:from>
        <xdr:to>
          <xdr:col>12</xdr:col>
          <xdr:colOff>285750</xdr:colOff>
          <xdr:row>21</xdr:row>
          <xdr:rowOff>504825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6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76200</xdr:rowOff>
        </xdr:from>
        <xdr:to>
          <xdr:col>12</xdr:col>
          <xdr:colOff>285750</xdr:colOff>
          <xdr:row>22</xdr:row>
          <xdr:rowOff>561975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6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3981450</xdr:colOff>
          <xdr:row>27</xdr:row>
          <xdr:rowOff>171450</xdr:rowOff>
        </xdr:from>
        <xdr:to>
          <xdr:col>1</xdr:col>
          <xdr:colOff>190500</xdr:colOff>
          <xdr:row>28</xdr:row>
          <xdr:rowOff>285750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6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3990975</xdr:colOff>
          <xdr:row>28</xdr:row>
          <xdr:rowOff>285750</xdr:rowOff>
        </xdr:from>
        <xdr:to>
          <xdr:col>1</xdr:col>
          <xdr:colOff>200025</xdr:colOff>
          <xdr:row>30</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6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3990975</xdr:colOff>
          <xdr:row>29</xdr:row>
          <xdr:rowOff>285750</xdr:rowOff>
        </xdr:from>
        <xdr:to>
          <xdr:col>1</xdr:col>
          <xdr:colOff>200025</xdr:colOff>
          <xdr:row>31</xdr:row>
          <xdr:rowOff>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6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3981450</xdr:colOff>
          <xdr:row>35</xdr:row>
          <xdr:rowOff>47625</xdr:rowOff>
        </xdr:from>
        <xdr:to>
          <xdr:col>1</xdr:col>
          <xdr:colOff>190500</xdr:colOff>
          <xdr:row>36</xdr:row>
          <xdr:rowOff>57150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6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3990975</xdr:colOff>
          <xdr:row>30</xdr:row>
          <xdr:rowOff>276225</xdr:rowOff>
        </xdr:from>
        <xdr:to>
          <xdr:col>1</xdr:col>
          <xdr:colOff>200025</xdr:colOff>
          <xdr:row>31</xdr:row>
          <xdr:rowOff>285750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6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3990975</xdr:colOff>
          <xdr:row>32</xdr:row>
          <xdr:rowOff>285750</xdr:rowOff>
        </xdr:from>
        <xdr:to>
          <xdr:col>1</xdr:col>
          <xdr:colOff>200025</xdr:colOff>
          <xdr:row>34</xdr:row>
          <xdr:rowOff>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6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3990975</xdr:colOff>
          <xdr:row>31</xdr:row>
          <xdr:rowOff>285750</xdr:rowOff>
        </xdr:from>
        <xdr:to>
          <xdr:col>1</xdr:col>
          <xdr:colOff>200025</xdr:colOff>
          <xdr:row>33</xdr:row>
          <xdr:rowOff>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6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3981450</xdr:colOff>
          <xdr:row>33</xdr:row>
          <xdr:rowOff>276225</xdr:rowOff>
        </xdr:from>
        <xdr:to>
          <xdr:col>1</xdr:col>
          <xdr:colOff>190500</xdr:colOff>
          <xdr:row>34</xdr:row>
          <xdr:rowOff>285750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6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7</xdr:row>
          <xdr:rowOff>19050</xdr:rowOff>
        </xdr:from>
        <xdr:to>
          <xdr:col>9</xdr:col>
          <xdr:colOff>171450</xdr:colOff>
          <xdr:row>7</xdr:row>
          <xdr:rowOff>504825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7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9</xdr:col>
          <xdr:colOff>209550</xdr:colOff>
          <xdr:row>8</xdr:row>
          <xdr:rowOff>485775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7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10</xdr:row>
          <xdr:rowOff>247650</xdr:rowOff>
        </xdr:from>
        <xdr:to>
          <xdr:col>9</xdr:col>
          <xdr:colOff>238125</xdr:colOff>
          <xdr:row>10</xdr:row>
          <xdr:rowOff>733425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7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304800</xdr:rowOff>
        </xdr:from>
        <xdr:to>
          <xdr:col>9</xdr:col>
          <xdr:colOff>228600</xdr:colOff>
          <xdr:row>9</xdr:row>
          <xdr:rowOff>790575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7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11</xdr:row>
          <xdr:rowOff>0</xdr:rowOff>
        </xdr:from>
        <xdr:to>
          <xdr:col>9</xdr:col>
          <xdr:colOff>228600</xdr:colOff>
          <xdr:row>11</xdr:row>
          <xdr:rowOff>485775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7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13</xdr:row>
          <xdr:rowOff>209550</xdr:rowOff>
        </xdr:from>
        <xdr:to>
          <xdr:col>9</xdr:col>
          <xdr:colOff>257175</xdr:colOff>
          <xdr:row>14</xdr:row>
          <xdr:rowOff>466725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15</xdr:row>
          <xdr:rowOff>0</xdr:rowOff>
        </xdr:from>
        <xdr:to>
          <xdr:col>9</xdr:col>
          <xdr:colOff>238125</xdr:colOff>
          <xdr:row>15</xdr:row>
          <xdr:rowOff>485775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7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16</xdr:row>
          <xdr:rowOff>9525</xdr:rowOff>
        </xdr:from>
        <xdr:to>
          <xdr:col>9</xdr:col>
          <xdr:colOff>266700</xdr:colOff>
          <xdr:row>16</xdr:row>
          <xdr:rowOff>495300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7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19050</xdr:rowOff>
        </xdr:from>
        <xdr:to>
          <xdr:col>9</xdr:col>
          <xdr:colOff>247650</xdr:colOff>
          <xdr:row>17</xdr:row>
          <xdr:rowOff>504825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7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18</xdr:row>
          <xdr:rowOff>247650</xdr:rowOff>
        </xdr:from>
        <xdr:to>
          <xdr:col>9</xdr:col>
          <xdr:colOff>228600</xdr:colOff>
          <xdr:row>18</xdr:row>
          <xdr:rowOff>733425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7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9525</xdr:rowOff>
        </xdr:from>
        <xdr:to>
          <xdr:col>9</xdr:col>
          <xdr:colOff>238125</xdr:colOff>
          <xdr:row>20</xdr:row>
          <xdr:rowOff>495300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7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0</xdr:rowOff>
        </xdr:from>
        <xdr:to>
          <xdr:col>9</xdr:col>
          <xdr:colOff>247650</xdr:colOff>
          <xdr:row>21</xdr:row>
          <xdr:rowOff>485775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7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19</xdr:row>
          <xdr:rowOff>19050</xdr:rowOff>
        </xdr:from>
        <xdr:to>
          <xdr:col>9</xdr:col>
          <xdr:colOff>238125</xdr:colOff>
          <xdr:row>19</xdr:row>
          <xdr:rowOff>504825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7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28</xdr:row>
          <xdr:rowOff>28575</xdr:rowOff>
        </xdr:from>
        <xdr:to>
          <xdr:col>1</xdr:col>
          <xdr:colOff>38100</xdr:colOff>
          <xdr:row>28</xdr:row>
          <xdr:rowOff>257175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7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29</xdr:row>
          <xdr:rowOff>19050</xdr:rowOff>
        </xdr:from>
        <xdr:to>
          <xdr:col>1</xdr:col>
          <xdr:colOff>38100</xdr:colOff>
          <xdr:row>29</xdr:row>
          <xdr:rowOff>247650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7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30</xdr:row>
          <xdr:rowOff>28575</xdr:rowOff>
        </xdr:from>
        <xdr:to>
          <xdr:col>1</xdr:col>
          <xdr:colOff>38100</xdr:colOff>
          <xdr:row>30</xdr:row>
          <xdr:rowOff>257175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7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31</xdr:row>
          <xdr:rowOff>19050</xdr:rowOff>
        </xdr:from>
        <xdr:to>
          <xdr:col>1</xdr:col>
          <xdr:colOff>47625</xdr:colOff>
          <xdr:row>31</xdr:row>
          <xdr:rowOff>247650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7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32</xdr:row>
          <xdr:rowOff>19050</xdr:rowOff>
        </xdr:from>
        <xdr:to>
          <xdr:col>1</xdr:col>
          <xdr:colOff>47625</xdr:colOff>
          <xdr:row>32</xdr:row>
          <xdr:rowOff>247650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7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33</xdr:row>
          <xdr:rowOff>47625</xdr:rowOff>
        </xdr:from>
        <xdr:to>
          <xdr:col>1</xdr:col>
          <xdr:colOff>47625</xdr:colOff>
          <xdr:row>33</xdr:row>
          <xdr:rowOff>276225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7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5600700</xdr:colOff>
          <xdr:row>34</xdr:row>
          <xdr:rowOff>19050</xdr:rowOff>
        </xdr:from>
        <xdr:to>
          <xdr:col>1</xdr:col>
          <xdr:colOff>47625</xdr:colOff>
          <xdr:row>34</xdr:row>
          <xdr:rowOff>247650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7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5610225</xdr:colOff>
          <xdr:row>35</xdr:row>
          <xdr:rowOff>47625</xdr:rowOff>
        </xdr:from>
        <xdr:to>
          <xdr:col>1</xdr:col>
          <xdr:colOff>57150</xdr:colOff>
          <xdr:row>35</xdr:row>
          <xdr:rowOff>276225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7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190500</xdr:rowOff>
        </xdr:from>
        <xdr:to>
          <xdr:col>9</xdr:col>
          <xdr:colOff>247650</xdr:colOff>
          <xdr:row>22</xdr:row>
          <xdr:rowOff>676275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7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7</xdr:row>
          <xdr:rowOff>9525</xdr:rowOff>
        </xdr:from>
        <xdr:to>
          <xdr:col>12</xdr:col>
          <xdr:colOff>161925</xdr:colOff>
          <xdr:row>7</xdr:row>
          <xdr:rowOff>495300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8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9</xdr:row>
          <xdr:rowOff>47625</xdr:rowOff>
        </xdr:from>
        <xdr:to>
          <xdr:col>12</xdr:col>
          <xdr:colOff>171450</xdr:colOff>
          <xdr:row>9</xdr:row>
          <xdr:rowOff>533400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8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19050</xdr:rowOff>
        </xdr:from>
        <xdr:to>
          <xdr:col>12</xdr:col>
          <xdr:colOff>142875</xdr:colOff>
          <xdr:row>10</xdr:row>
          <xdr:rowOff>504825</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8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11</xdr:row>
          <xdr:rowOff>0</xdr:rowOff>
        </xdr:from>
        <xdr:to>
          <xdr:col>12</xdr:col>
          <xdr:colOff>123825</xdr:colOff>
          <xdr:row>11</xdr:row>
          <xdr:rowOff>485775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8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9525</xdr:rowOff>
        </xdr:from>
        <xdr:to>
          <xdr:col>12</xdr:col>
          <xdr:colOff>133350</xdr:colOff>
          <xdr:row>14</xdr:row>
          <xdr:rowOff>495300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8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16</xdr:row>
          <xdr:rowOff>295275</xdr:rowOff>
        </xdr:from>
        <xdr:to>
          <xdr:col>12</xdr:col>
          <xdr:colOff>180975</xdr:colOff>
          <xdr:row>16</xdr:row>
          <xdr:rowOff>781050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8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247650</xdr:rowOff>
        </xdr:from>
        <xdr:to>
          <xdr:col>12</xdr:col>
          <xdr:colOff>133350</xdr:colOff>
          <xdr:row>15</xdr:row>
          <xdr:rowOff>733425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8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28575</xdr:rowOff>
        </xdr:from>
        <xdr:to>
          <xdr:col>12</xdr:col>
          <xdr:colOff>142875</xdr:colOff>
          <xdr:row>17</xdr:row>
          <xdr:rowOff>514350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8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18</xdr:row>
          <xdr:rowOff>47625</xdr:rowOff>
        </xdr:from>
        <xdr:to>
          <xdr:col>12</xdr:col>
          <xdr:colOff>161925</xdr:colOff>
          <xdr:row>18</xdr:row>
          <xdr:rowOff>533400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8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66675</xdr:rowOff>
        </xdr:from>
        <xdr:to>
          <xdr:col>12</xdr:col>
          <xdr:colOff>152400</xdr:colOff>
          <xdr:row>19</xdr:row>
          <xdr:rowOff>552450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8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19050</xdr:rowOff>
        </xdr:from>
        <xdr:to>
          <xdr:col>12</xdr:col>
          <xdr:colOff>161925</xdr:colOff>
          <xdr:row>20</xdr:row>
          <xdr:rowOff>504825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8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21</xdr:row>
          <xdr:rowOff>266700</xdr:rowOff>
        </xdr:from>
        <xdr:to>
          <xdr:col>12</xdr:col>
          <xdr:colOff>190500</xdr:colOff>
          <xdr:row>21</xdr:row>
          <xdr:rowOff>752475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8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xdr:row>
          <xdr:rowOff>19050</xdr:rowOff>
        </xdr:from>
        <xdr:to>
          <xdr:col>12</xdr:col>
          <xdr:colOff>180975</xdr:colOff>
          <xdr:row>8</xdr:row>
          <xdr:rowOff>504825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8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5581650</xdr:colOff>
          <xdr:row>27</xdr:row>
          <xdr:rowOff>19050</xdr:rowOff>
        </xdr:from>
        <xdr:to>
          <xdr:col>1</xdr:col>
          <xdr:colOff>28575</xdr:colOff>
          <xdr:row>27</xdr:row>
          <xdr:rowOff>276225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8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5581650</xdr:colOff>
          <xdr:row>28</xdr:row>
          <xdr:rowOff>9525</xdr:rowOff>
        </xdr:from>
        <xdr:to>
          <xdr:col>1</xdr:col>
          <xdr:colOff>28575</xdr:colOff>
          <xdr:row>28</xdr:row>
          <xdr:rowOff>266700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8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5581650</xdr:colOff>
          <xdr:row>29</xdr:row>
          <xdr:rowOff>9525</xdr:rowOff>
        </xdr:from>
        <xdr:to>
          <xdr:col>1</xdr:col>
          <xdr:colOff>28575</xdr:colOff>
          <xdr:row>29</xdr:row>
          <xdr:rowOff>276225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8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30</xdr:row>
          <xdr:rowOff>0</xdr:rowOff>
        </xdr:from>
        <xdr:to>
          <xdr:col>1</xdr:col>
          <xdr:colOff>38100</xdr:colOff>
          <xdr:row>30</xdr:row>
          <xdr:rowOff>266700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8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31</xdr:row>
          <xdr:rowOff>9525</xdr:rowOff>
        </xdr:from>
        <xdr:to>
          <xdr:col>1</xdr:col>
          <xdr:colOff>38100</xdr:colOff>
          <xdr:row>31</xdr:row>
          <xdr:rowOff>266700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8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32</xdr:row>
          <xdr:rowOff>9525</xdr:rowOff>
        </xdr:from>
        <xdr:to>
          <xdr:col>1</xdr:col>
          <xdr:colOff>38100</xdr:colOff>
          <xdr:row>32</xdr:row>
          <xdr:rowOff>276225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8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5591175</xdr:colOff>
          <xdr:row>33</xdr:row>
          <xdr:rowOff>9525</xdr:rowOff>
        </xdr:from>
        <xdr:to>
          <xdr:col>1</xdr:col>
          <xdr:colOff>38100</xdr:colOff>
          <xdr:row>33</xdr:row>
          <xdr:rowOff>266700</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8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6</xdr:row>
          <xdr:rowOff>19050</xdr:rowOff>
        </xdr:from>
        <xdr:to>
          <xdr:col>11</xdr:col>
          <xdr:colOff>133350</xdr:colOff>
          <xdr:row>6</xdr:row>
          <xdr:rowOff>504825</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9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7</xdr:row>
          <xdr:rowOff>0</xdr:rowOff>
        </xdr:from>
        <xdr:to>
          <xdr:col>11</xdr:col>
          <xdr:colOff>161925</xdr:colOff>
          <xdr:row>7</xdr:row>
          <xdr:rowOff>485775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9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8</xdr:row>
          <xdr:rowOff>219075</xdr:rowOff>
        </xdr:from>
        <xdr:to>
          <xdr:col>11</xdr:col>
          <xdr:colOff>190500</xdr:colOff>
          <xdr:row>8</xdr:row>
          <xdr:rowOff>704850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9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xdr:row>
          <xdr:rowOff>228600</xdr:rowOff>
        </xdr:from>
        <xdr:to>
          <xdr:col>11</xdr:col>
          <xdr:colOff>180975</xdr:colOff>
          <xdr:row>9</xdr:row>
          <xdr:rowOff>714375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9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xdr:row>
          <xdr:rowOff>19050</xdr:rowOff>
        </xdr:from>
        <xdr:to>
          <xdr:col>11</xdr:col>
          <xdr:colOff>161925</xdr:colOff>
          <xdr:row>10</xdr:row>
          <xdr:rowOff>504825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9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11</xdr:row>
          <xdr:rowOff>0</xdr:rowOff>
        </xdr:from>
        <xdr:to>
          <xdr:col>11</xdr:col>
          <xdr:colOff>161925</xdr:colOff>
          <xdr:row>11</xdr:row>
          <xdr:rowOff>485775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9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12</xdr:row>
          <xdr:rowOff>0</xdr:rowOff>
        </xdr:from>
        <xdr:to>
          <xdr:col>11</xdr:col>
          <xdr:colOff>161925</xdr:colOff>
          <xdr:row>12</xdr:row>
          <xdr:rowOff>485775</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9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0</xdr:rowOff>
        </xdr:from>
        <xdr:to>
          <xdr:col>11</xdr:col>
          <xdr:colOff>161925</xdr:colOff>
          <xdr:row>13</xdr:row>
          <xdr:rowOff>485775</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9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14</xdr:row>
          <xdr:rowOff>0</xdr:rowOff>
        </xdr:from>
        <xdr:to>
          <xdr:col>11</xdr:col>
          <xdr:colOff>161925</xdr:colOff>
          <xdr:row>14</xdr:row>
          <xdr:rowOff>485775</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9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erledigt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5543550</xdr:colOff>
          <xdr:row>18</xdr:row>
          <xdr:rowOff>28575</xdr:rowOff>
        </xdr:from>
        <xdr:to>
          <xdr:col>1</xdr:col>
          <xdr:colOff>0</xdr:colOff>
          <xdr:row>18</xdr:row>
          <xdr:rowOff>266700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9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20</xdr:row>
          <xdr:rowOff>47625</xdr:rowOff>
        </xdr:from>
        <xdr:to>
          <xdr:col>1</xdr:col>
          <xdr:colOff>9525</xdr:colOff>
          <xdr:row>20</xdr:row>
          <xdr:rowOff>285750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9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5543550</xdr:colOff>
          <xdr:row>21</xdr:row>
          <xdr:rowOff>9525</xdr:rowOff>
        </xdr:from>
        <xdr:to>
          <xdr:col>1</xdr:col>
          <xdr:colOff>3235</xdr:colOff>
          <xdr:row>21</xdr:row>
          <xdr:rowOff>247650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9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5543550</xdr:colOff>
          <xdr:row>22</xdr:row>
          <xdr:rowOff>0</xdr:rowOff>
        </xdr:from>
        <xdr:to>
          <xdr:col>1</xdr:col>
          <xdr:colOff>0</xdr:colOff>
          <xdr:row>22</xdr:row>
          <xdr:rowOff>238125</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9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5543550</xdr:colOff>
          <xdr:row>23</xdr:row>
          <xdr:rowOff>0</xdr:rowOff>
        </xdr:from>
        <xdr:to>
          <xdr:col>1</xdr:col>
          <xdr:colOff>0</xdr:colOff>
          <xdr:row>23</xdr:row>
          <xdr:rowOff>238125</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9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23</xdr:row>
          <xdr:rowOff>285750</xdr:rowOff>
        </xdr:from>
        <xdr:to>
          <xdr:col>1</xdr:col>
          <xdr:colOff>9525</xdr:colOff>
          <xdr:row>24</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9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24</xdr:row>
          <xdr:rowOff>285750</xdr:rowOff>
        </xdr:from>
        <xdr:to>
          <xdr:col>1</xdr:col>
          <xdr:colOff>9525</xdr:colOff>
          <xdr:row>25</xdr:row>
          <xdr:rowOff>219075</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9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26</xdr:row>
          <xdr:rowOff>28575</xdr:rowOff>
        </xdr:from>
        <xdr:to>
          <xdr:col>1</xdr:col>
          <xdr:colOff>9525</xdr:colOff>
          <xdr:row>26</xdr:row>
          <xdr:rowOff>266700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9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5553075</xdr:colOff>
          <xdr:row>27</xdr:row>
          <xdr:rowOff>28575</xdr:rowOff>
        </xdr:from>
        <xdr:to>
          <xdr:col>1</xdr:col>
          <xdr:colOff>9525</xdr:colOff>
          <xdr:row>27</xdr:row>
          <xdr:rowOff>266700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9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5562600</xdr:colOff>
          <xdr:row>28</xdr:row>
          <xdr:rowOff>76200</xdr:rowOff>
        </xdr:from>
        <xdr:to>
          <xdr:col>1</xdr:col>
          <xdr:colOff>19050</xdr:colOff>
          <xdr:row>29</xdr:row>
          <xdr:rowOff>19050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9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5543550</xdr:colOff>
          <xdr:row>19</xdr:row>
          <xdr:rowOff>19050</xdr:rowOff>
        </xdr:from>
        <xdr:to>
          <xdr:col>1</xdr:col>
          <xdr:colOff>0</xdr:colOff>
          <xdr:row>19</xdr:row>
          <xdr:rowOff>257175</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9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lker.local\DFS\Group\C_leistung\C1_vm\spv\03_bildung\01_grundbildung\02_qv\2022\08_noten\01_vorlagen_notenblatt\notenformular_qv2022_ungesch&#252;tzt_s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derseite"/>
      <sheetName val="Rückseite"/>
    </sheetNames>
    <sheetDataSet>
      <sheetData sheetId="0">
        <row r="1">
          <cell r="A1">
            <v>82117</v>
          </cell>
        </row>
      </sheetData>
      <sheetData sheetId="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8.xml"/><Relationship Id="rId13" Type="http://schemas.openxmlformats.org/officeDocument/2006/relationships/ctrlProp" Target="../ctrlProps/ctrlProp123.xml"/><Relationship Id="rId18" Type="http://schemas.openxmlformats.org/officeDocument/2006/relationships/ctrlProp" Target="../ctrlProps/ctrlProp128.xml"/><Relationship Id="rId3" Type="http://schemas.openxmlformats.org/officeDocument/2006/relationships/vmlDrawing" Target="../drawings/vmlDrawing17.vml"/><Relationship Id="rId21" Type="http://schemas.openxmlformats.org/officeDocument/2006/relationships/ctrlProp" Target="../ctrlProps/ctrlProp131.xml"/><Relationship Id="rId7" Type="http://schemas.openxmlformats.org/officeDocument/2006/relationships/ctrlProp" Target="../ctrlProps/ctrlProp117.xml"/><Relationship Id="rId12" Type="http://schemas.openxmlformats.org/officeDocument/2006/relationships/ctrlProp" Target="../ctrlProps/ctrlProp122.xml"/><Relationship Id="rId17" Type="http://schemas.openxmlformats.org/officeDocument/2006/relationships/ctrlProp" Target="../ctrlProps/ctrlProp127.xml"/><Relationship Id="rId25" Type="http://schemas.openxmlformats.org/officeDocument/2006/relationships/comments" Target="../comments9.xml"/><Relationship Id="rId2" Type="http://schemas.openxmlformats.org/officeDocument/2006/relationships/drawing" Target="../drawings/drawing9.xml"/><Relationship Id="rId16" Type="http://schemas.openxmlformats.org/officeDocument/2006/relationships/ctrlProp" Target="../ctrlProps/ctrlProp126.xml"/><Relationship Id="rId20" Type="http://schemas.openxmlformats.org/officeDocument/2006/relationships/ctrlProp" Target="../ctrlProps/ctrlProp130.xml"/><Relationship Id="rId1" Type="http://schemas.openxmlformats.org/officeDocument/2006/relationships/printerSettings" Target="../printerSettings/printerSettings10.bin"/><Relationship Id="rId6" Type="http://schemas.openxmlformats.org/officeDocument/2006/relationships/ctrlProp" Target="../ctrlProps/ctrlProp116.xml"/><Relationship Id="rId11" Type="http://schemas.openxmlformats.org/officeDocument/2006/relationships/ctrlProp" Target="../ctrlProps/ctrlProp121.xml"/><Relationship Id="rId24" Type="http://schemas.openxmlformats.org/officeDocument/2006/relationships/ctrlProp" Target="../ctrlProps/ctrlProp134.xml"/><Relationship Id="rId5" Type="http://schemas.openxmlformats.org/officeDocument/2006/relationships/ctrlProp" Target="../ctrlProps/ctrlProp115.xml"/><Relationship Id="rId15" Type="http://schemas.openxmlformats.org/officeDocument/2006/relationships/ctrlProp" Target="../ctrlProps/ctrlProp125.xml"/><Relationship Id="rId23" Type="http://schemas.openxmlformats.org/officeDocument/2006/relationships/ctrlProp" Target="../ctrlProps/ctrlProp133.xml"/><Relationship Id="rId10" Type="http://schemas.openxmlformats.org/officeDocument/2006/relationships/ctrlProp" Target="../ctrlProps/ctrlProp120.xml"/><Relationship Id="rId19" Type="http://schemas.openxmlformats.org/officeDocument/2006/relationships/ctrlProp" Target="../ctrlProps/ctrlProp129.xml"/><Relationship Id="rId4" Type="http://schemas.openxmlformats.org/officeDocument/2006/relationships/vmlDrawing" Target="../drawings/vmlDrawing18.vml"/><Relationship Id="rId9" Type="http://schemas.openxmlformats.org/officeDocument/2006/relationships/ctrlProp" Target="../ctrlProps/ctrlProp119.xml"/><Relationship Id="rId14" Type="http://schemas.openxmlformats.org/officeDocument/2006/relationships/ctrlProp" Target="../ctrlProps/ctrlProp124.xml"/><Relationship Id="rId22" Type="http://schemas.openxmlformats.org/officeDocument/2006/relationships/ctrlProp" Target="../ctrlProps/ctrlProp1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38.xml"/><Relationship Id="rId3" Type="http://schemas.openxmlformats.org/officeDocument/2006/relationships/vmlDrawing" Target="../drawings/vmlDrawing19.vml"/><Relationship Id="rId7" Type="http://schemas.openxmlformats.org/officeDocument/2006/relationships/ctrlProp" Target="../ctrlProps/ctrlProp137.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36.xml"/><Relationship Id="rId5" Type="http://schemas.openxmlformats.org/officeDocument/2006/relationships/ctrlProp" Target="../ctrlProps/ctrlProp135.xml"/><Relationship Id="rId10" Type="http://schemas.openxmlformats.org/officeDocument/2006/relationships/comments" Target="../comments10.xml"/><Relationship Id="rId4" Type="http://schemas.openxmlformats.org/officeDocument/2006/relationships/vmlDrawing" Target="../drawings/vmlDrawing20.vml"/><Relationship Id="rId9" Type="http://schemas.openxmlformats.org/officeDocument/2006/relationships/ctrlProp" Target="../ctrlProps/ctrlProp13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 Type="http://schemas.openxmlformats.org/officeDocument/2006/relationships/vmlDrawing" Target="../drawings/vmlDrawing21.vml"/><Relationship Id="rId21" Type="http://schemas.openxmlformats.org/officeDocument/2006/relationships/ctrlProp" Target="../ctrlProps/ctrlProp156.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2" Type="http://schemas.openxmlformats.org/officeDocument/2006/relationships/drawing" Target="../drawings/drawing11.xml"/><Relationship Id="rId16" Type="http://schemas.openxmlformats.org/officeDocument/2006/relationships/ctrlProp" Target="../ctrlProps/ctrlProp151.xml"/><Relationship Id="rId20" Type="http://schemas.openxmlformats.org/officeDocument/2006/relationships/ctrlProp" Target="../ctrlProps/ctrlProp155.xml"/><Relationship Id="rId1" Type="http://schemas.openxmlformats.org/officeDocument/2006/relationships/printerSettings" Target="../printerSettings/printerSettings12.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10" Type="http://schemas.openxmlformats.org/officeDocument/2006/relationships/ctrlProp" Target="../ctrlProps/ctrlProp145.xml"/><Relationship Id="rId19" Type="http://schemas.openxmlformats.org/officeDocument/2006/relationships/ctrlProp" Target="../ctrlProps/ctrlProp154.xml"/><Relationship Id="rId4" Type="http://schemas.openxmlformats.org/officeDocument/2006/relationships/vmlDrawing" Target="../drawings/vmlDrawing22.v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omments" Target="../comments12.xml"/><Relationship Id="rId21" Type="http://schemas.openxmlformats.org/officeDocument/2006/relationships/ctrlProp" Target="../ctrlProps/ctrlProp178.xml"/><Relationship Id="rId34" Type="http://schemas.openxmlformats.org/officeDocument/2006/relationships/ctrlProp" Target="../ctrlProps/ctrlProp191.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2" Type="http://schemas.openxmlformats.org/officeDocument/2006/relationships/drawing" Target="../drawings/drawing12.xml"/><Relationship Id="rId16" Type="http://schemas.openxmlformats.org/officeDocument/2006/relationships/ctrlProp" Target="../ctrlProps/ctrlProp173.xml"/><Relationship Id="rId20" Type="http://schemas.openxmlformats.org/officeDocument/2006/relationships/ctrlProp" Target="../ctrlProps/ctrlProp177.xml"/><Relationship Id="rId29" Type="http://schemas.openxmlformats.org/officeDocument/2006/relationships/ctrlProp" Target="../ctrlProps/ctrlProp186.xml"/><Relationship Id="rId1" Type="http://schemas.openxmlformats.org/officeDocument/2006/relationships/printerSettings" Target="../printerSettings/printerSettings13.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 Type="http://schemas.openxmlformats.org/officeDocument/2006/relationships/vmlDrawing" Target="../drawings/vmlDrawing24.v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8" Type="http://schemas.openxmlformats.org/officeDocument/2006/relationships/ctrlProp" Target="../ctrlProps/ctrlProp165.xml"/><Relationship Id="rId3" Type="http://schemas.openxmlformats.org/officeDocument/2006/relationships/vmlDrawing" Target="../drawings/vmlDrawing23.v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99.xml"/><Relationship Id="rId13" Type="http://schemas.openxmlformats.org/officeDocument/2006/relationships/ctrlProp" Target="../ctrlProps/ctrlProp204.xml"/><Relationship Id="rId3" Type="http://schemas.openxmlformats.org/officeDocument/2006/relationships/vmlDrawing" Target="../drawings/vmlDrawing25.vml"/><Relationship Id="rId7" Type="http://schemas.openxmlformats.org/officeDocument/2006/relationships/ctrlProp" Target="../ctrlProps/ctrlProp198.xml"/><Relationship Id="rId12" Type="http://schemas.openxmlformats.org/officeDocument/2006/relationships/ctrlProp" Target="../ctrlProps/ctrlProp203.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197.xml"/><Relationship Id="rId11" Type="http://schemas.openxmlformats.org/officeDocument/2006/relationships/ctrlProp" Target="../ctrlProps/ctrlProp202.xml"/><Relationship Id="rId5" Type="http://schemas.openxmlformats.org/officeDocument/2006/relationships/ctrlProp" Target="../ctrlProps/ctrlProp196.xml"/><Relationship Id="rId15" Type="http://schemas.openxmlformats.org/officeDocument/2006/relationships/comments" Target="../comments13.xml"/><Relationship Id="rId10" Type="http://schemas.openxmlformats.org/officeDocument/2006/relationships/ctrlProp" Target="../ctrlProps/ctrlProp201.xml"/><Relationship Id="rId4" Type="http://schemas.openxmlformats.org/officeDocument/2006/relationships/vmlDrawing" Target="../drawings/vmlDrawing26.vml"/><Relationship Id="rId9" Type="http://schemas.openxmlformats.org/officeDocument/2006/relationships/ctrlProp" Target="../ctrlProps/ctrlProp200.xml"/><Relationship Id="rId14" Type="http://schemas.openxmlformats.org/officeDocument/2006/relationships/ctrlProp" Target="../ctrlProps/ctrlProp20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09.xml"/><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 Type="http://schemas.openxmlformats.org/officeDocument/2006/relationships/vmlDrawing" Target="../drawings/vmlDrawing27.vml"/><Relationship Id="rId21" Type="http://schemas.openxmlformats.org/officeDocument/2006/relationships/ctrlProp" Target="../ctrlProps/ctrlProp222.x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2" Type="http://schemas.openxmlformats.org/officeDocument/2006/relationships/drawing" Target="../drawings/drawing14.xml"/><Relationship Id="rId16" Type="http://schemas.openxmlformats.org/officeDocument/2006/relationships/ctrlProp" Target="../ctrlProps/ctrlProp217.xml"/><Relationship Id="rId20" Type="http://schemas.openxmlformats.org/officeDocument/2006/relationships/ctrlProp" Target="../ctrlProps/ctrlProp221.xml"/><Relationship Id="rId29" Type="http://schemas.openxmlformats.org/officeDocument/2006/relationships/comments" Target="../comments14.xml"/><Relationship Id="rId1" Type="http://schemas.openxmlformats.org/officeDocument/2006/relationships/printerSettings" Target="../printerSettings/printerSettings15.bin"/><Relationship Id="rId6" Type="http://schemas.openxmlformats.org/officeDocument/2006/relationships/ctrlProp" Target="../ctrlProps/ctrlProp207.xml"/><Relationship Id="rId11" Type="http://schemas.openxmlformats.org/officeDocument/2006/relationships/ctrlProp" Target="../ctrlProps/ctrlProp212.xml"/><Relationship Id="rId24" Type="http://schemas.openxmlformats.org/officeDocument/2006/relationships/ctrlProp" Target="../ctrlProps/ctrlProp225.xml"/><Relationship Id="rId5" Type="http://schemas.openxmlformats.org/officeDocument/2006/relationships/ctrlProp" Target="../ctrlProps/ctrlProp206.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10" Type="http://schemas.openxmlformats.org/officeDocument/2006/relationships/ctrlProp" Target="../ctrlProps/ctrlProp211.xml"/><Relationship Id="rId19" Type="http://schemas.openxmlformats.org/officeDocument/2006/relationships/ctrlProp" Target="../ctrlProps/ctrlProp220.xml"/><Relationship Id="rId4" Type="http://schemas.openxmlformats.org/officeDocument/2006/relationships/vmlDrawing" Target="../drawings/vmlDrawing28.vml"/><Relationship Id="rId9" Type="http://schemas.openxmlformats.org/officeDocument/2006/relationships/ctrlProp" Target="../ctrlProps/ctrlProp21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251.xml"/><Relationship Id="rId21" Type="http://schemas.openxmlformats.org/officeDocument/2006/relationships/ctrlProp" Target="../ctrlProps/ctrlProp246.xml"/><Relationship Id="rId42" Type="http://schemas.openxmlformats.org/officeDocument/2006/relationships/ctrlProp" Target="../ctrlProps/ctrlProp267.xml"/><Relationship Id="rId47" Type="http://schemas.openxmlformats.org/officeDocument/2006/relationships/ctrlProp" Target="../ctrlProps/ctrlProp272.xml"/><Relationship Id="rId63" Type="http://schemas.openxmlformats.org/officeDocument/2006/relationships/ctrlProp" Target="../ctrlProps/ctrlProp288.xml"/><Relationship Id="rId68" Type="http://schemas.openxmlformats.org/officeDocument/2006/relationships/ctrlProp" Target="../ctrlProps/ctrlProp293.xml"/><Relationship Id="rId2" Type="http://schemas.openxmlformats.org/officeDocument/2006/relationships/drawing" Target="../drawings/drawing15.xml"/><Relationship Id="rId16" Type="http://schemas.openxmlformats.org/officeDocument/2006/relationships/ctrlProp" Target="../ctrlProps/ctrlProp241.xml"/><Relationship Id="rId29" Type="http://schemas.openxmlformats.org/officeDocument/2006/relationships/ctrlProp" Target="../ctrlProps/ctrlProp254.xml"/><Relationship Id="rId11" Type="http://schemas.openxmlformats.org/officeDocument/2006/relationships/ctrlProp" Target="../ctrlProps/ctrlProp236.xml"/><Relationship Id="rId24" Type="http://schemas.openxmlformats.org/officeDocument/2006/relationships/ctrlProp" Target="../ctrlProps/ctrlProp249.xml"/><Relationship Id="rId32" Type="http://schemas.openxmlformats.org/officeDocument/2006/relationships/ctrlProp" Target="../ctrlProps/ctrlProp257.xml"/><Relationship Id="rId37" Type="http://schemas.openxmlformats.org/officeDocument/2006/relationships/ctrlProp" Target="../ctrlProps/ctrlProp262.xml"/><Relationship Id="rId40" Type="http://schemas.openxmlformats.org/officeDocument/2006/relationships/ctrlProp" Target="../ctrlProps/ctrlProp265.xml"/><Relationship Id="rId45" Type="http://schemas.openxmlformats.org/officeDocument/2006/relationships/ctrlProp" Target="../ctrlProps/ctrlProp270.xml"/><Relationship Id="rId53" Type="http://schemas.openxmlformats.org/officeDocument/2006/relationships/ctrlProp" Target="../ctrlProps/ctrlProp278.xml"/><Relationship Id="rId58" Type="http://schemas.openxmlformats.org/officeDocument/2006/relationships/ctrlProp" Target="../ctrlProps/ctrlProp283.xml"/><Relationship Id="rId66" Type="http://schemas.openxmlformats.org/officeDocument/2006/relationships/ctrlProp" Target="../ctrlProps/ctrlProp291.xml"/><Relationship Id="rId74" Type="http://schemas.openxmlformats.org/officeDocument/2006/relationships/ctrlProp" Target="../ctrlProps/ctrlProp299.xml"/><Relationship Id="rId5" Type="http://schemas.openxmlformats.org/officeDocument/2006/relationships/ctrlProp" Target="../ctrlProps/ctrlProp230.xml"/><Relationship Id="rId61" Type="http://schemas.openxmlformats.org/officeDocument/2006/relationships/ctrlProp" Target="../ctrlProps/ctrlProp286.xml"/><Relationship Id="rId19" Type="http://schemas.openxmlformats.org/officeDocument/2006/relationships/ctrlProp" Target="../ctrlProps/ctrlProp244.xml"/><Relationship Id="rId14" Type="http://schemas.openxmlformats.org/officeDocument/2006/relationships/ctrlProp" Target="../ctrlProps/ctrlProp239.xml"/><Relationship Id="rId22" Type="http://schemas.openxmlformats.org/officeDocument/2006/relationships/ctrlProp" Target="../ctrlProps/ctrlProp247.xml"/><Relationship Id="rId27" Type="http://schemas.openxmlformats.org/officeDocument/2006/relationships/ctrlProp" Target="../ctrlProps/ctrlProp252.xml"/><Relationship Id="rId30" Type="http://schemas.openxmlformats.org/officeDocument/2006/relationships/ctrlProp" Target="../ctrlProps/ctrlProp255.xml"/><Relationship Id="rId35" Type="http://schemas.openxmlformats.org/officeDocument/2006/relationships/ctrlProp" Target="../ctrlProps/ctrlProp260.xml"/><Relationship Id="rId43" Type="http://schemas.openxmlformats.org/officeDocument/2006/relationships/ctrlProp" Target="../ctrlProps/ctrlProp268.xml"/><Relationship Id="rId48" Type="http://schemas.openxmlformats.org/officeDocument/2006/relationships/ctrlProp" Target="../ctrlProps/ctrlProp273.xml"/><Relationship Id="rId56" Type="http://schemas.openxmlformats.org/officeDocument/2006/relationships/ctrlProp" Target="../ctrlProps/ctrlProp281.xml"/><Relationship Id="rId64" Type="http://schemas.openxmlformats.org/officeDocument/2006/relationships/ctrlProp" Target="../ctrlProps/ctrlProp289.xml"/><Relationship Id="rId69" Type="http://schemas.openxmlformats.org/officeDocument/2006/relationships/ctrlProp" Target="../ctrlProps/ctrlProp294.xml"/><Relationship Id="rId8" Type="http://schemas.openxmlformats.org/officeDocument/2006/relationships/ctrlProp" Target="../ctrlProps/ctrlProp233.xml"/><Relationship Id="rId51" Type="http://schemas.openxmlformats.org/officeDocument/2006/relationships/ctrlProp" Target="../ctrlProps/ctrlProp276.xml"/><Relationship Id="rId72" Type="http://schemas.openxmlformats.org/officeDocument/2006/relationships/ctrlProp" Target="../ctrlProps/ctrlProp297.xml"/><Relationship Id="rId3" Type="http://schemas.openxmlformats.org/officeDocument/2006/relationships/vmlDrawing" Target="../drawings/vmlDrawing29.vml"/><Relationship Id="rId12" Type="http://schemas.openxmlformats.org/officeDocument/2006/relationships/ctrlProp" Target="../ctrlProps/ctrlProp237.xml"/><Relationship Id="rId17" Type="http://schemas.openxmlformats.org/officeDocument/2006/relationships/ctrlProp" Target="../ctrlProps/ctrlProp242.xml"/><Relationship Id="rId25" Type="http://schemas.openxmlformats.org/officeDocument/2006/relationships/ctrlProp" Target="../ctrlProps/ctrlProp250.xml"/><Relationship Id="rId33" Type="http://schemas.openxmlformats.org/officeDocument/2006/relationships/ctrlProp" Target="../ctrlProps/ctrlProp258.xml"/><Relationship Id="rId38" Type="http://schemas.openxmlformats.org/officeDocument/2006/relationships/ctrlProp" Target="../ctrlProps/ctrlProp263.xml"/><Relationship Id="rId46" Type="http://schemas.openxmlformats.org/officeDocument/2006/relationships/ctrlProp" Target="../ctrlProps/ctrlProp271.xml"/><Relationship Id="rId59" Type="http://schemas.openxmlformats.org/officeDocument/2006/relationships/ctrlProp" Target="../ctrlProps/ctrlProp284.xml"/><Relationship Id="rId67" Type="http://schemas.openxmlformats.org/officeDocument/2006/relationships/ctrlProp" Target="../ctrlProps/ctrlProp292.xml"/><Relationship Id="rId20" Type="http://schemas.openxmlformats.org/officeDocument/2006/relationships/ctrlProp" Target="../ctrlProps/ctrlProp245.xml"/><Relationship Id="rId41" Type="http://schemas.openxmlformats.org/officeDocument/2006/relationships/ctrlProp" Target="../ctrlProps/ctrlProp266.xml"/><Relationship Id="rId54" Type="http://schemas.openxmlformats.org/officeDocument/2006/relationships/ctrlProp" Target="../ctrlProps/ctrlProp279.xml"/><Relationship Id="rId62" Type="http://schemas.openxmlformats.org/officeDocument/2006/relationships/ctrlProp" Target="../ctrlProps/ctrlProp287.xml"/><Relationship Id="rId70" Type="http://schemas.openxmlformats.org/officeDocument/2006/relationships/ctrlProp" Target="../ctrlProps/ctrlProp295.xml"/><Relationship Id="rId75" Type="http://schemas.openxmlformats.org/officeDocument/2006/relationships/ctrlProp" Target="../ctrlProps/ctrlProp300.xml"/><Relationship Id="rId1" Type="http://schemas.openxmlformats.org/officeDocument/2006/relationships/printerSettings" Target="../printerSettings/printerSettings16.bin"/><Relationship Id="rId6" Type="http://schemas.openxmlformats.org/officeDocument/2006/relationships/ctrlProp" Target="../ctrlProps/ctrlProp231.xml"/><Relationship Id="rId15" Type="http://schemas.openxmlformats.org/officeDocument/2006/relationships/ctrlProp" Target="../ctrlProps/ctrlProp240.xml"/><Relationship Id="rId23" Type="http://schemas.openxmlformats.org/officeDocument/2006/relationships/ctrlProp" Target="../ctrlProps/ctrlProp248.xml"/><Relationship Id="rId28" Type="http://schemas.openxmlformats.org/officeDocument/2006/relationships/ctrlProp" Target="../ctrlProps/ctrlProp253.xml"/><Relationship Id="rId36" Type="http://schemas.openxmlformats.org/officeDocument/2006/relationships/ctrlProp" Target="../ctrlProps/ctrlProp261.xml"/><Relationship Id="rId49" Type="http://schemas.openxmlformats.org/officeDocument/2006/relationships/ctrlProp" Target="../ctrlProps/ctrlProp274.xml"/><Relationship Id="rId57" Type="http://schemas.openxmlformats.org/officeDocument/2006/relationships/ctrlProp" Target="../ctrlProps/ctrlProp282.xml"/><Relationship Id="rId10" Type="http://schemas.openxmlformats.org/officeDocument/2006/relationships/ctrlProp" Target="../ctrlProps/ctrlProp235.xml"/><Relationship Id="rId31" Type="http://schemas.openxmlformats.org/officeDocument/2006/relationships/ctrlProp" Target="../ctrlProps/ctrlProp256.xml"/><Relationship Id="rId44" Type="http://schemas.openxmlformats.org/officeDocument/2006/relationships/ctrlProp" Target="../ctrlProps/ctrlProp269.xml"/><Relationship Id="rId52" Type="http://schemas.openxmlformats.org/officeDocument/2006/relationships/ctrlProp" Target="../ctrlProps/ctrlProp277.xml"/><Relationship Id="rId60" Type="http://schemas.openxmlformats.org/officeDocument/2006/relationships/ctrlProp" Target="../ctrlProps/ctrlProp285.xml"/><Relationship Id="rId65" Type="http://schemas.openxmlformats.org/officeDocument/2006/relationships/ctrlProp" Target="../ctrlProps/ctrlProp290.xml"/><Relationship Id="rId73" Type="http://schemas.openxmlformats.org/officeDocument/2006/relationships/ctrlProp" Target="../ctrlProps/ctrlProp298.xml"/><Relationship Id="rId4" Type="http://schemas.openxmlformats.org/officeDocument/2006/relationships/vmlDrawing" Target="../drawings/vmlDrawing30.vml"/><Relationship Id="rId9" Type="http://schemas.openxmlformats.org/officeDocument/2006/relationships/ctrlProp" Target="../ctrlProps/ctrlProp234.xml"/><Relationship Id="rId13" Type="http://schemas.openxmlformats.org/officeDocument/2006/relationships/ctrlProp" Target="../ctrlProps/ctrlProp238.xml"/><Relationship Id="rId18" Type="http://schemas.openxmlformats.org/officeDocument/2006/relationships/ctrlProp" Target="../ctrlProps/ctrlProp243.xml"/><Relationship Id="rId39" Type="http://schemas.openxmlformats.org/officeDocument/2006/relationships/ctrlProp" Target="../ctrlProps/ctrlProp264.xml"/><Relationship Id="rId34" Type="http://schemas.openxmlformats.org/officeDocument/2006/relationships/ctrlProp" Target="../ctrlProps/ctrlProp259.xml"/><Relationship Id="rId50" Type="http://schemas.openxmlformats.org/officeDocument/2006/relationships/ctrlProp" Target="../ctrlProps/ctrlProp275.xml"/><Relationship Id="rId55" Type="http://schemas.openxmlformats.org/officeDocument/2006/relationships/ctrlProp" Target="../ctrlProps/ctrlProp280.xml"/><Relationship Id="rId76" Type="http://schemas.openxmlformats.org/officeDocument/2006/relationships/ctrlProp" Target="../ctrlProps/ctrlProp301.xml"/><Relationship Id="rId7" Type="http://schemas.openxmlformats.org/officeDocument/2006/relationships/ctrlProp" Target="../ctrlProps/ctrlProp232.xml"/><Relationship Id="rId71" Type="http://schemas.openxmlformats.org/officeDocument/2006/relationships/ctrlProp" Target="../ctrlProps/ctrlProp29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05.xml"/><Relationship Id="rId13" Type="http://schemas.openxmlformats.org/officeDocument/2006/relationships/ctrlProp" Target="../ctrlProps/ctrlProp310.xml"/><Relationship Id="rId18" Type="http://schemas.openxmlformats.org/officeDocument/2006/relationships/ctrlProp" Target="../ctrlProps/ctrlProp315.xml"/><Relationship Id="rId3" Type="http://schemas.openxmlformats.org/officeDocument/2006/relationships/vmlDrawing" Target="../drawings/vmlDrawing31.vml"/><Relationship Id="rId21" Type="http://schemas.openxmlformats.org/officeDocument/2006/relationships/ctrlProp" Target="../ctrlProps/ctrlProp318.xml"/><Relationship Id="rId7" Type="http://schemas.openxmlformats.org/officeDocument/2006/relationships/ctrlProp" Target="../ctrlProps/ctrlProp304.xml"/><Relationship Id="rId12" Type="http://schemas.openxmlformats.org/officeDocument/2006/relationships/ctrlProp" Target="../ctrlProps/ctrlProp309.xml"/><Relationship Id="rId17" Type="http://schemas.openxmlformats.org/officeDocument/2006/relationships/ctrlProp" Target="../ctrlProps/ctrlProp314.xml"/><Relationship Id="rId2" Type="http://schemas.openxmlformats.org/officeDocument/2006/relationships/drawing" Target="../drawings/drawing16.xml"/><Relationship Id="rId16" Type="http://schemas.openxmlformats.org/officeDocument/2006/relationships/ctrlProp" Target="../ctrlProps/ctrlProp313.xml"/><Relationship Id="rId20" Type="http://schemas.openxmlformats.org/officeDocument/2006/relationships/ctrlProp" Target="../ctrlProps/ctrlProp317.xml"/><Relationship Id="rId1" Type="http://schemas.openxmlformats.org/officeDocument/2006/relationships/printerSettings" Target="../printerSettings/printerSettings17.bin"/><Relationship Id="rId6" Type="http://schemas.openxmlformats.org/officeDocument/2006/relationships/ctrlProp" Target="../ctrlProps/ctrlProp303.xml"/><Relationship Id="rId11" Type="http://schemas.openxmlformats.org/officeDocument/2006/relationships/ctrlProp" Target="../ctrlProps/ctrlProp308.xml"/><Relationship Id="rId24" Type="http://schemas.openxmlformats.org/officeDocument/2006/relationships/comments" Target="../comments15.xml"/><Relationship Id="rId5" Type="http://schemas.openxmlformats.org/officeDocument/2006/relationships/ctrlProp" Target="../ctrlProps/ctrlProp302.xml"/><Relationship Id="rId15" Type="http://schemas.openxmlformats.org/officeDocument/2006/relationships/ctrlProp" Target="../ctrlProps/ctrlProp312.xml"/><Relationship Id="rId23" Type="http://schemas.openxmlformats.org/officeDocument/2006/relationships/ctrlProp" Target="../ctrlProps/ctrlProp320.xml"/><Relationship Id="rId10" Type="http://schemas.openxmlformats.org/officeDocument/2006/relationships/ctrlProp" Target="../ctrlProps/ctrlProp307.xml"/><Relationship Id="rId19" Type="http://schemas.openxmlformats.org/officeDocument/2006/relationships/ctrlProp" Target="../ctrlProps/ctrlProp316.xml"/><Relationship Id="rId4" Type="http://schemas.openxmlformats.org/officeDocument/2006/relationships/vmlDrawing" Target="../drawings/vmlDrawing32.v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vmlDrawing" Target="../drawings/vmlDrawing34.v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amag-befragungen.ch/index.php/157159?lang=de"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4.v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10" Type="http://schemas.openxmlformats.org/officeDocument/2006/relationships/comments" Target="../comments3.xml"/><Relationship Id="rId4" Type="http://schemas.openxmlformats.org/officeDocument/2006/relationships/vmlDrawing" Target="../drawings/vmlDrawing6.v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7.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omments" Target="../comments4.xml"/><Relationship Id="rId2" Type="http://schemas.openxmlformats.org/officeDocument/2006/relationships/drawing" Target="../drawings/drawing4.xml"/><Relationship Id="rId16"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vmlDrawing" Target="../drawings/vmlDrawing8.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9.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5.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6.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vmlDrawing" Target="../drawings/vmlDrawing10.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 Type="http://schemas.openxmlformats.org/officeDocument/2006/relationships/vmlDrawing" Target="../drawings/vmlDrawing11.vml"/><Relationship Id="rId21" Type="http://schemas.openxmlformats.org/officeDocument/2006/relationships/ctrlProp" Target="../ctrlProps/ctrlProp67.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2" Type="http://schemas.openxmlformats.org/officeDocument/2006/relationships/drawing" Target="../drawings/drawing6.xml"/><Relationship Id="rId16" Type="http://schemas.openxmlformats.org/officeDocument/2006/relationships/ctrlProp" Target="../ctrlProps/ctrlProp62.xml"/><Relationship Id="rId20" Type="http://schemas.openxmlformats.org/officeDocument/2006/relationships/ctrlProp" Target="../ctrlProps/ctrlProp66.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10" Type="http://schemas.openxmlformats.org/officeDocument/2006/relationships/ctrlProp" Target="../ctrlProps/ctrlProp56.xml"/><Relationship Id="rId19" Type="http://schemas.openxmlformats.org/officeDocument/2006/relationships/ctrlProp" Target="../ctrlProps/ctrlProp65.xml"/><Relationship Id="rId4" Type="http://schemas.openxmlformats.org/officeDocument/2006/relationships/vmlDrawing" Target="../drawings/vmlDrawing12.v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6.xml"/><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 Type="http://schemas.openxmlformats.org/officeDocument/2006/relationships/vmlDrawing" Target="../drawings/vmlDrawing13.vml"/><Relationship Id="rId21" Type="http://schemas.openxmlformats.org/officeDocument/2006/relationships/ctrlProp" Target="../ctrlProps/ctrlProp89.xml"/><Relationship Id="rId7" Type="http://schemas.openxmlformats.org/officeDocument/2006/relationships/ctrlProp" Target="../ctrlProps/ctrlProp75.x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2" Type="http://schemas.openxmlformats.org/officeDocument/2006/relationships/drawing" Target="../drawings/drawing7.xml"/><Relationship Id="rId16" Type="http://schemas.openxmlformats.org/officeDocument/2006/relationships/ctrlProp" Target="../ctrlProps/ctrlProp84.xml"/><Relationship Id="rId20" Type="http://schemas.openxmlformats.org/officeDocument/2006/relationships/ctrlProp" Target="../ctrlProps/ctrlProp88.xml"/><Relationship Id="rId1" Type="http://schemas.openxmlformats.org/officeDocument/2006/relationships/printerSettings" Target="../printerSettings/printerSettings8.bin"/><Relationship Id="rId6" Type="http://schemas.openxmlformats.org/officeDocument/2006/relationships/ctrlProp" Target="../ctrlProps/ctrlProp74.xml"/><Relationship Id="rId11" Type="http://schemas.openxmlformats.org/officeDocument/2006/relationships/ctrlProp" Target="../ctrlProps/ctrlProp79.xml"/><Relationship Id="rId24" Type="http://schemas.openxmlformats.org/officeDocument/2006/relationships/ctrlProp" Target="../ctrlProps/ctrlProp9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10" Type="http://schemas.openxmlformats.org/officeDocument/2006/relationships/ctrlProp" Target="../ctrlProps/ctrlProp78.xml"/><Relationship Id="rId19" Type="http://schemas.openxmlformats.org/officeDocument/2006/relationships/ctrlProp" Target="../ctrlProps/ctrlProp87.xml"/><Relationship Id="rId4" Type="http://schemas.openxmlformats.org/officeDocument/2006/relationships/vmlDrawing" Target="../drawings/vmlDrawing14.v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omments" Target="../comments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3" Type="http://schemas.openxmlformats.org/officeDocument/2006/relationships/vmlDrawing" Target="../drawings/vmlDrawing15.v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omments" Target="../comments8.xml"/><Relationship Id="rId2" Type="http://schemas.openxmlformats.org/officeDocument/2006/relationships/drawing" Target="../drawings/drawing8.xml"/><Relationship Id="rId16" Type="http://schemas.openxmlformats.org/officeDocument/2006/relationships/ctrlProp" Target="../ctrlProps/ctrlProp106.xml"/><Relationship Id="rId20" Type="http://schemas.openxmlformats.org/officeDocument/2006/relationships/ctrlProp" Target="../ctrlProps/ctrlProp110.xml"/><Relationship Id="rId1" Type="http://schemas.openxmlformats.org/officeDocument/2006/relationships/printerSettings" Target="../printerSettings/printerSettings9.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vmlDrawing" Target="../drawings/vmlDrawing16.v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669C-04E2-48E3-8E46-FCEBB58DBA3F}">
  <sheetPr codeName="Tabelle1">
    <pageSetUpPr fitToPage="1"/>
  </sheetPr>
  <dimension ref="A1:I22"/>
  <sheetViews>
    <sheetView topLeftCell="A8" zoomScale="98" zoomScaleNormal="98" workbookViewId="0">
      <selection activeCell="B11" sqref="B11"/>
    </sheetView>
  </sheetViews>
  <sheetFormatPr baseColWidth="10" defaultRowHeight="15"/>
  <cols>
    <col min="1" max="1" width="36.85546875" style="4" customWidth="1"/>
    <col min="2" max="2" width="63.140625" customWidth="1"/>
    <col min="3" max="3" width="38.7109375" style="4" customWidth="1"/>
    <col min="4" max="4" width="87.85546875" customWidth="1"/>
  </cols>
  <sheetData>
    <row r="1" spans="1:9" ht="31.5" customHeight="1">
      <c r="A1" s="320" t="s">
        <v>2</v>
      </c>
      <c r="B1" s="320"/>
      <c r="C1" s="320"/>
      <c r="D1" s="320"/>
      <c r="E1" s="91"/>
      <c r="F1" s="91"/>
      <c r="G1" s="91"/>
      <c r="H1" s="91"/>
      <c r="I1" s="22"/>
    </row>
    <row r="2" spans="1:9">
      <c r="A2" s="89"/>
      <c r="B2" s="90"/>
      <c r="C2" s="89"/>
      <c r="D2" s="90"/>
      <c r="E2" s="91"/>
      <c r="F2" s="91"/>
      <c r="G2" s="91"/>
      <c r="H2" s="91"/>
      <c r="I2" s="22"/>
    </row>
    <row r="3" spans="1:9" ht="18">
      <c r="A3" s="92"/>
      <c r="B3" s="93"/>
      <c r="C3" s="92"/>
      <c r="D3" s="90"/>
      <c r="E3" s="91"/>
      <c r="F3" s="91"/>
      <c r="G3" s="91"/>
      <c r="H3" s="91"/>
      <c r="I3" s="22"/>
    </row>
    <row r="4" spans="1:9" ht="15.75" thickBot="1">
      <c r="A4" s="89"/>
      <c r="B4" s="90"/>
      <c r="C4" s="89"/>
      <c r="D4" s="90"/>
      <c r="E4" s="91"/>
      <c r="F4" s="91"/>
      <c r="G4" s="91"/>
      <c r="H4" s="91"/>
      <c r="I4" s="22"/>
    </row>
    <row r="5" spans="1:9" s="73" customFormat="1" ht="51.75" customHeight="1">
      <c r="A5" s="161" t="s">
        <v>201</v>
      </c>
      <c r="B5" s="306"/>
      <c r="C5" s="161" t="s">
        <v>196</v>
      </c>
      <c r="D5" s="310"/>
      <c r="E5" s="94"/>
      <c r="F5" s="94"/>
      <c r="G5" s="94"/>
      <c r="H5" s="94"/>
      <c r="I5" s="74"/>
    </row>
    <row r="6" spans="1:9" s="73" customFormat="1" ht="51.75" customHeight="1">
      <c r="A6" s="162" t="s">
        <v>60</v>
      </c>
      <c r="B6" s="307"/>
      <c r="C6" s="162" t="s">
        <v>197</v>
      </c>
      <c r="D6" s="311"/>
      <c r="E6" s="94"/>
      <c r="F6" s="94"/>
      <c r="G6" s="94"/>
      <c r="H6" s="94"/>
      <c r="I6" s="74"/>
    </row>
    <row r="7" spans="1:9" s="73" customFormat="1" ht="51.75" customHeight="1">
      <c r="A7" s="162" t="s">
        <v>193</v>
      </c>
      <c r="B7" s="308"/>
      <c r="C7" s="162" t="s">
        <v>198</v>
      </c>
      <c r="D7" s="311"/>
      <c r="E7" s="94"/>
      <c r="F7" s="94"/>
      <c r="G7" s="94"/>
      <c r="H7" s="94"/>
      <c r="I7" s="74"/>
    </row>
    <row r="8" spans="1:9" s="73" customFormat="1" ht="51.75" customHeight="1" thickBot="1">
      <c r="A8" s="162" t="s">
        <v>61</v>
      </c>
      <c r="B8" s="308"/>
      <c r="C8" s="163" t="s">
        <v>199</v>
      </c>
      <c r="D8" s="312"/>
      <c r="E8" s="94"/>
      <c r="F8" s="94"/>
      <c r="G8" s="94"/>
      <c r="H8" s="94"/>
      <c r="I8" s="74"/>
    </row>
    <row r="9" spans="1:9" s="73" customFormat="1" ht="51.75" customHeight="1" thickBot="1">
      <c r="A9" s="162" t="s">
        <v>310</v>
      </c>
      <c r="B9" s="309"/>
      <c r="C9" s="163" t="s">
        <v>181</v>
      </c>
      <c r="D9" s="312"/>
      <c r="E9" s="94"/>
      <c r="F9" s="94"/>
      <c r="G9" s="94"/>
      <c r="H9" s="94"/>
      <c r="I9" s="74"/>
    </row>
    <row r="10" spans="1:9" s="73" customFormat="1" ht="51.75" customHeight="1" thickBot="1">
      <c r="A10" s="162" t="s">
        <v>311</v>
      </c>
      <c r="B10" s="309"/>
      <c r="C10" s="163" t="s">
        <v>182</v>
      </c>
      <c r="D10" s="312"/>
      <c r="E10" s="94"/>
      <c r="F10" s="94"/>
      <c r="G10" s="94"/>
      <c r="H10" s="94"/>
      <c r="I10" s="74"/>
    </row>
    <row r="11" spans="1:9" s="73" customFormat="1" ht="51.75" customHeight="1" thickBot="1">
      <c r="A11" s="162" t="s">
        <v>312</v>
      </c>
      <c r="B11" s="309"/>
      <c r="C11" s="163" t="s">
        <v>183</v>
      </c>
      <c r="D11" s="312"/>
      <c r="E11" s="94"/>
      <c r="F11" s="94"/>
      <c r="G11" s="94"/>
      <c r="H11" s="94"/>
      <c r="I11" s="74"/>
    </row>
    <row r="12" spans="1:9" s="73" customFormat="1" ht="51.75" customHeight="1" thickBot="1">
      <c r="A12" s="162" t="s">
        <v>313</v>
      </c>
      <c r="B12" s="309"/>
      <c r="C12" s="163" t="s">
        <v>184</v>
      </c>
      <c r="D12" s="312"/>
      <c r="E12" s="94"/>
      <c r="F12" s="94"/>
      <c r="G12" s="94"/>
      <c r="H12" s="94"/>
      <c r="I12" s="74"/>
    </row>
    <row r="13" spans="1:9" s="73" customFormat="1" ht="51.75" customHeight="1" thickBot="1">
      <c r="A13" s="162" t="s">
        <v>314</v>
      </c>
      <c r="B13" s="309"/>
      <c r="C13" s="163" t="s">
        <v>185</v>
      </c>
      <c r="D13" s="312"/>
      <c r="E13" s="94"/>
      <c r="F13" s="94"/>
      <c r="G13" s="94"/>
      <c r="H13" s="94"/>
      <c r="I13" s="74"/>
    </row>
    <row r="14" spans="1:9" s="73" customFormat="1" ht="51.75" customHeight="1" thickBot="1">
      <c r="A14" s="162" t="s">
        <v>315</v>
      </c>
      <c r="B14" s="309"/>
      <c r="C14" s="163" t="s">
        <v>186</v>
      </c>
      <c r="D14" s="312"/>
      <c r="E14" s="94"/>
      <c r="F14" s="94"/>
      <c r="G14" s="94"/>
      <c r="H14" s="94"/>
      <c r="I14" s="74"/>
    </row>
    <row r="15" spans="1:9" s="73" customFormat="1" ht="51.75" customHeight="1">
      <c r="A15" s="162" t="s">
        <v>316</v>
      </c>
      <c r="B15" s="309"/>
      <c r="C15" s="321" t="s">
        <v>200</v>
      </c>
      <c r="D15" s="324"/>
      <c r="E15" s="94"/>
      <c r="F15" s="94"/>
      <c r="G15" s="94"/>
      <c r="H15" s="94"/>
      <c r="I15" s="74"/>
    </row>
    <row r="16" spans="1:9" s="73" customFormat="1" ht="51.75" customHeight="1">
      <c r="A16" s="162" t="s">
        <v>194</v>
      </c>
      <c r="B16" s="308"/>
      <c r="C16" s="322"/>
      <c r="D16" s="325"/>
      <c r="E16" s="94"/>
      <c r="F16" s="94"/>
      <c r="G16" s="94"/>
      <c r="H16" s="94"/>
      <c r="I16" s="74"/>
    </row>
    <row r="17" spans="1:9" s="73" customFormat="1" ht="51.75" customHeight="1" thickBot="1">
      <c r="A17" s="162" t="s">
        <v>195</v>
      </c>
      <c r="B17" s="308"/>
      <c r="C17" s="323"/>
      <c r="D17" s="326"/>
      <c r="E17" s="94"/>
      <c r="F17" s="94"/>
      <c r="G17" s="94"/>
      <c r="H17" s="94"/>
      <c r="I17" s="74"/>
    </row>
    <row r="18" spans="1:9" ht="17.25">
      <c r="A18" s="33"/>
      <c r="B18" s="24"/>
      <c r="C18" s="33"/>
      <c r="D18" s="24"/>
    </row>
    <row r="19" spans="1:9" ht="17.25">
      <c r="A19" s="26" t="s">
        <v>425</v>
      </c>
      <c r="B19" s="24"/>
      <c r="C19" s="33"/>
      <c r="D19" s="24"/>
    </row>
    <row r="20" spans="1:9" ht="17.25">
      <c r="A20" s="26"/>
      <c r="B20" s="24"/>
      <c r="C20" s="33"/>
      <c r="D20" s="24"/>
    </row>
    <row r="21" spans="1:9" ht="33">
      <c r="A21" s="164" t="s">
        <v>424</v>
      </c>
      <c r="B21" s="319" t="s">
        <v>62</v>
      </c>
      <c r="C21" s="319"/>
      <c r="D21" s="319"/>
      <c r="E21" s="91"/>
      <c r="F21" s="91"/>
      <c r="G21" s="91"/>
      <c r="H21" s="91"/>
    </row>
    <row r="22" spans="1:9" ht="17.25">
      <c r="A22" s="33"/>
      <c r="C22" s="33"/>
      <c r="D22" s="24"/>
    </row>
  </sheetData>
  <mergeCells count="4">
    <mergeCell ref="B21:D21"/>
    <mergeCell ref="A1:D1"/>
    <mergeCell ref="C15:C17"/>
    <mergeCell ref="D15:D17"/>
  </mergeCells>
  <pageMargins left="0.7" right="0.7" top="0.78740157499999996" bottom="0.78740157499999996" header="0.3" footer="0.3"/>
  <pageSetup paperSize="9" scale="5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F6D7-121C-49BA-8D15-D22D4FCC275A}">
  <sheetPr codeName="Tabelle11">
    <pageSetUpPr fitToPage="1"/>
  </sheetPr>
  <dimension ref="A1:M42"/>
  <sheetViews>
    <sheetView showGridLines="0" showWhiteSpace="0" view="pageBreakPreview" topLeftCell="A2" zoomScale="60" zoomScaleNormal="80" zoomScalePageLayoutView="85" workbookViewId="0">
      <selection activeCell="J2" sqref="J1:K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0" width="16.42578125" hidden="1" customWidth="1"/>
    <col min="11" max="11" width="18" hidden="1" customWidth="1"/>
  </cols>
  <sheetData>
    <row r="1" spans="1:13" ht="48" customHeight="1">
      <c r="A1" s="447" t="s">
        <v>2</v>
      </c>
      <c r="B1" s="448"/>
      <c r="C1" s="448"/>
      <c r="D1" s="448"/>
      <c r="E1" s="448"/>
      <c r="F1" s="448"/>
      <c r="G1" s="448"/>
      <c r="H1" s="448"/>
      <c r="I1" s="448"/>
      <c r="J1" s="448"/>
      <c r="K1" s="448"/>
      <c r="L1" s="1"/>
    </row>
    <row r="2" spans="1:13" ht="48" customHeight="1">
      <c r="A2" s="225" t="s">
        <v>201</v>
      </c>
      <c r="B2" s="425">
        <f>'Deckblatt Kand'!$B$5</f>
        <v>0</v>
      </c>
      <c r="C2" s="425"/>
      <c r="D2" s="425"/>
      <c r="E2" s="425"/>
      <c r="F2" s="425"/>
      <c r="G2" s="424">
        <f>'Deckblatt Kand'!$B$6</f>
        <v>0</v>
      </c>
      <c r="H2" s="425"/>
      <c r="I2" s="200"/>
      <c r="J2" s="201"/>
      <c r="K2" s="201"/>
      <c r="L2" s="1"/>
    </row>
    <row r="3" spans="1:13" s="2" customFormat="1" ht="48" customHeight="1">
      <c r="A3" s="449" t="s">
        <v>111</v>
      </c>
      <c r="B3" s="422" t="s">
        <v>123</v>
      </c>
      <c r="C3" s="422"/>
      <c r="D3" s="422"/>
      <c r="E3" s="422"/>
      <c r="F3" s="426" t="s">
        <v>171</v>
      </c>
      <c r="G3" s="426"/>
      <c r="H3" s="426"/>
      <c r="I3" s="334" t="s">
        <v>250</v>
      </c>
      <c r="J3" s="423" t="s">
        <v>0</v>
      </c>
      <c r="K3" s="113" t="s">
        <v>125</v>
      </c>
    </row>
    <row r="4" spans="1:13" s="2" customFormat="1" ht="48" customHeight="1">
      <c r="A4" s="449"/>
      <c r="B4" s="103">
        <v>0</v>
      </c>
      <c r="C4" s="104">
        <v>1</v>
      </c>
      <c r="D4" s="105">
        <v>2</v>
      </c>
      <c r="E4" s="106">
        <v>3</v>
      </c>
      <c r="F4" s="426"/>
      <c r="G4" s="426"/>
      <c r="H4" s="426"/>
      <c r="I4" s="334"/>
      <c r="J4" s="423"/>
      <c r="K4" s="202" t="s">
        <v>3</v>
      </c>
    </row>
    <row r="5" spans="1:13" s="2" customFormat="1" ht="24" customHeight="1">
      <c r="A5" s="430" t="s">
        <v>30</v>
      </c>
      <c r="B5" s="430"/>
      <c r="C5" s="430"/>
      <c r="D5" s="430"/>
      <c r="E5" s="430"/>
      <c r="F5" s="430"/>
      <c r="G5" s="430"/>
      <c r="H5" s="430"/>
      <c r="I5" s="450"/>
      <c r="J5" s="450"/>
      <c r="K5" s="432"/>
    </row>
    <row r="6" spans="1:13" s="2" customFormat="1" ht="42" customHeight="1">
      <c r="A6" s="451" t="s">
        <v>31</v>
      </c>
      <c r="B6" s="451"/>
      <c r="C6" s="451"/>
      <c r="D6" s="451"/>
      <c r="E6" s="451"/>
      <c r="F6" s="451"/>
      <c r="G6" s="451"/>
      <c r="H6" s="451"/>
      <c r="I6" s="450"/>
      <c r="J6" s="450"/>
      <c r="K6" s="432"/>
    </row>
    <row r="7" spans="1:13" s="2" customFormat="1" ht="80.099999999999994" customHeight="1">
      <c r="A7" s="198" t="s">
        <v>32</v>
      </c>
      <c r="B7" s="216"/>
      <c r="C7" s="217"/>
      <c r="D7" s="218"/>
      <c r="E7" s="219"/>
      <c r="F7" s="336"/>
      <c r="G7" s="336"/>
      <c r="H7" s="336"/>
      <c r="I7" s="178"/>
      <c r="J7" s="111">
        <v>1</v>
      </c>
      <c r="K7" s="30">
        <f>SUM(IF(B7&lt;&gt;"",0,0),IF(C7&lt;&gt;"",1,0),IF(D7&lt;&gt;"",2,0),IF(E7&lt;&gt;"",3,0))*J7</f>
        <v>0</v>
      </c>
    </row>
    <row r="8" spans="1:13" s="2" customFormat="1" ht="80.099999999999994" customHeight="1">
      <c r="A8" s="198" t="s">
        <v>47</v>
      </c>
      <c r="B8" s="216"/>
      <c r="C8" s="217"/>
      <c r="D8" s="218"/>
      <c r="E8" s="219"/>
      <c r="F8" s="446"/>
      <c r="G8" s="446"/>
      <c r="H8" s="446"/>
      <c r="I8" s="199"/>
      <c r="J8" s="111">
        <v>1</v>
      </c>
      <c r="K8" s="30">
        <f t="shared" ref="K8:K15" si="0">SUM(IF(B8&lt;&gt;"",0,0),IF(C8&lt;&gt;"",1,0),IF(D8&lt;&gt;"",2,0),IF(E8&lt;&gt;"",3,0))*J8</f>
        <v>0</v>
      </c>
    </row>
    <row r="9" spans="1:13" s="2" customFormat="1" ht="80.099999999999994" customHeight="1">
      <c r="A9" s="198" t="s">
        <v>273</v>
      </c>
      <c r="B9" s="216"/>
      <c r="C9" s="217"/>
      <c r="D9" s="218"/>
      <c r="E9" s="219"/>
      <c r="F9" s="446"/>
      <c r="G9" s="446"/>
      <c r="H9" s="446"/>
      <c r="I9" s="199"/>
      <c r="J9" s="111">
        <v>1</v>
      </c>
      <c r="K9" s="30">
        <f t="shared" si="0"/>
        <v>0</v>
      </c>
    </row>
    <row r="10" spans="1:13" s="2" customFormat="1" ht="80.099999999999994" customHeight="1">
      <c r="A10" s="198" t="s">
        <v>33</v>
      </c>
      <c r="B10" s="216"/>
      <c r="C10" s="217"/>
      <c r="D10" s="218"/>
      <c r="E10" s="219"/>
      <c r="F10" s="446"/>
      <c r="G10" s="446"/>
      <c r="H10" s="446"/>
      <c r="I10" s="199"/>
      <c r="J10" s="111">
        <v>1</v>
      </c>
      <c r="K10" s="30">
        <f t="shared" si="0"/>
        <v>0</v>
      </c>
    </row>
    <row r="11" spans="1:13" s="2" customFormat="1" ht="80.099999999999994" customHeight="1">
      <c r="A11" s="198" t="s">
        <v>34</v>
      </c>
      <c r="B11" s="216"/>
      <c r="C11" s="217"/>
      <c r="D11" s="218"/>
      <c r="E11" s="219"/>
      <c r="F11" s="446"/>
      <c r="G11" s="446"/>
      <c r="H11" s="446"/>
      <c r="I11" s="199"/>
      <c r="J11" s="111">
        <v>1</v>
      </c>
      <c r="K11" s="30">
        <f t="shared" si="0"/>
        <v>0</v>
      </c>
      <c r="L11" s="18"/>
      <c r="M11" s="18"/>
    </row>
    <row r="12" spans="1:13" s="2" customFormat="1" ht="80.099999999999994" customHeight="1">
      <c r="A12" s="198" t="s">
        <v>35</v>
      </c>
      <c r="B12" s="216"/>
      <c r="C12" s="217"/>
      <c r="D12" s="218"/>
      <c r="E12" s="219"/>
      <c r="F12" s="446"/>
      <c r="G12" s="446"/>
      <c r="H12" s="446"/>
      <c r="I12" s="199"/>
      <c r="J12" s="111">
        <v>1</v>
      </c>
      <c r="K12" s="30">
        <f t="shared" si="0"/>
        <v>0</v>
      </c>
      <c r="L12" s="18"/>
      <c r="M12" s="18"/>
    </row>
    <row r="13" spans="1:13" s="2" customFormat="1" ht="80.099999999999994" customHeight="1">
      <c r="A13" s="198" t="s">
        <v>274</v>
      </c>
      <c r="B13" s="216"/>
      <c r="C13" s="217"/>
      <c r="D13" s="218"/>
      <c r="E13" s="219"/>
      <c r="F13" s="446"/>
      <c r="G13" s="446"/>
      <c r="H13" s="446"/>
      <c r="I13" s="203"/>
      <c r="J13" s="111">
        <v>1</v>
      </c>
      <c r="K13" s="30">
        <f t="shared" si="0"/>
        <v>0</v>
      </c>
      <c r="L13" s="18"/>
      <c r="M13" s="18"/>
    </row>
    <row r="14" spans="1:13" s="2" customFormat="1" ht="80.099999999999994" customHeight="1">
      <c r="A14" s="198" t="s">
        <v>275</v>
      </c>
      <c r="B14" s="216"/>
      <c r="C14" s="217"/>
      <c r="D14" s="218"/>
      <c r="E14" s="219"/>
      <c r="F14" s="446"/>
      <c r="G14" s="446"/>
      <c r="H14" s="446"/>
      <c r="I14" s="204"/>
      <c r="J14" s="111">
        <v>2</v>
      </c>
      <c r="K14" s="182">
        <f t="shared" si="0"/>
        <v>0</v>
      </c>
      <c r="L14" s="18"/>
      <c r="M14" s="18"/>
    </row>
    <row r="15" spans="1:13" s="2" customFormat="1" ht="80.099999999999994" customHeight="1">
      <c r="A15" s="198" t="s">
        <v>309</v>
      </c>
      <c r="B15" s="216"/>
      <c r="C15" s="217"/>
      <c r="D15" s="218"/>
      <c r="E15" s="219"/>
      <c r="F15" s="446"/>
      <c r="G15" s="446"/>
      <c r="H15" s="446"/>
      <c r="I15" s="204"/>
      <c r="J15" s="111">
        <v>2</v>
      </c>
      <c r="K15" s="182">
        <f t="shared" si="0"/>
        <v>0</v>
      </c>
      <c r="L15" s="18"/>
      <c r="M15" s="18"/>
    </row>
    <row r="16" spans="1:13" s="24" customFormat="1" ht="18" customHeight="1">
      <c r="A16" s="342" t="s">
        <v>1</v>
      </c>
      <c r="B16" s="342"/>
      <c r="C16" s="342"/>
      <c r="D16" s="342"/>
      <c r="E16" s="342"/>
      <c r="F16" s="342"/>
      <c r="G16" s="342"/>
      <c r="H16" s="342"/>
      <c r="I16" s="342"/>
      <c r="J16" s="342"/>
      <c r="K16" s="99">
        <f>SUM(K7:K15)</f>
        <v>0</v>
      </c>
    </row>
    <row r="17" spans="1:12" s="24" customFormat="1" ht="17.25">
      <c r="A17" s="342" t="s">
        <v>119</v>
      </c>
      <c r="B17" s="342"/>
      <c r="C17" s="342"/>
      <c r="D17" s="342"/>
      <c r="E17" s="342"/>
      <c r="F17" s="342"/>
      <c r="G17" s="342"/>
      <c r="H17" s="342"/>
      <c r="I17" s="342"/>
      <c r="J17" s="342"/>
      <c r="K17" s="99">
        <v>33</v>
      </c>
    </row>
    <row r="18" spans="1:12" ht="18" customHeight="1">
      <c r="A18" s="136"/>
    </row>
    <row r="19" spans="1:12" ht="23.25" customHeight="1">
      <c r="A19" s="210"/>
      <c r="B19" s="443" t="s">
        <v>347</v>
      </c>
      <c r="C19" s="443"/>
      <c r="D19" s="443"/>
      <c r="E19" s="443"/>
      <c r="F19" s="443"/>
      <c r="G19" s="443"/>
      <c r="H19" s="443"/>
      <c r="I19" s="443"/>
      <c r="J19" s="443"/>
      <c r="K19" s="285"/>
    </row>
    <row r="20" spans="1:12" ht="23.25" customHeight="1">
      <c r="A20" s="210"/>
      <c r="B20" s="443" t="s">
        <v>348</v>
      </c>
      <c r="C20" s="443"/>
      <c r="D20" s="443"/>
      <c r="E20" s="443"/>
      <c r="F20" s="443"/>
      <c r="G20" s="443"/>
      <c r="H20" s="443"/>
      <c r="I20" s="443"/>
      <c r="J20" s="443"/>
    </row>
    <row r="21" spans="1:12" ht="23.25" customHeight="1">
      <c r="A21" s="210"/>
      <c r="B21" s="443" t="s">
        <v>349</v>
      </c>
      <c r="C21" s="443"/>
      <c r="D21" s="443"/>
      <c r="E21" s="443"/>
      <c r="F21" s="443"/>
      <c r="G21" s="443"/>
      <c r="H21" s="443"/>
      <c r="I21" s="443"/>
      <c r="J21" s="443"/>
    </row>
    <row r="22" spans="1:12" ht="23.25" customHeight="1">
      <c r="A22" s="210"/>
      <c r="B22" s="443" t="s">
        <v>350</v>
      </c>
      <c r="C22" s="443"/>
      <c r="D22" s="443"/>
      <c r="E22" s="443"/>
      <c r="F22" s="443"/>
      <c r="G22" s="443"/>
      <c r="H22" s="443"/>
      <c r="I22" s="443"/>
      <c r="J22" s="443"/>
    </row>
    <row r="23" spans="1:12" ht="23.25" customHeight="1">
      <c r="A23" s="210"/>
      <c r="B23" s="443" t="s">
        <v>351</v>
      </c>
      <c r="C23" s="443"/>
      <c r="D23" s="443"/>
      <c r="E23" s="443"/>
      <c r="F23" s="443"/>
      <c r="G23" s="443"/>
      <c r="H23" s="443"/>
      <c r="I23" s="443"/>
      <c r="J23" s="443"/>
    </row>
    <row r="24" spans="1:12" s="2" customFormat="1" ht="23.25" customHeight="1">
      <c r="A24" s="210"/>
      <c r="B24" s="443" t="s">
        <v>352</v>
      </c>
      <c r="C24" s="443"/>
      <c r="D24" s="443"/>
      <c r="E24" s="443"/>
      <c r="F24" s="443"/>
      <c r="G24" s="443"/>
      <c r="H24" s="443"/>
      <c r="I24" s="443"/>
      <c r="J24" s="443"/>
      <c r="K24"/>
      <c r="L24"/>
    </row>
    <row r="25" spans="1:12" s="2" customFormat="1" ht="23.25" customHeight="1">
      <c r="A25" s="210"/>
      <c r="B25" s="443" t="s">
        <v>353</v>
      </c>
      <c r="C25" s="443"/>
      <c r="D25" s="443"/>
      <c r="E25" s="443"/>
      <c r="F25" s="443"/>
      <c r="G25" s="443"/>
      <c r="H25" s="443"/>
      <c r="I25" s="443"/>
      <c r="J25" s="443"/>
      <c r="K25"/>
      <c r="L25"/>
    </row>
    <row r="26" spans="1:12" s="291" customFormat="1" ht="35.25" customHeight="1">
      <c r="A26" s="287"/>
      <c r="B26" s="445" t="s">
        <v>415</v>
      </c>
      <c r="C26" s="445"/>
      <c r="D26" s="445"/>
      <c r="E26" s="445"/>
      <c r="F26" s="445"/>
      <c r="G26" s="445"/>
      <c r="H26" s="445"/>
      <c r="I26" s="445"/>
      <c r="J26" s="285"/>
      <c r="K26" s="86"/>
      <c r="L26" s="86"/>
    </row>
    <row r="27" spans="1:12" s="2" customFormat="1" ht="23.25" customHeight="1">
      <c r="A27" s="7"/>
      <c r="B27" s="443" t="s">
        <v>354</v>
      </c>
      <c r="C27" s="443"/>
      <c r="D27" s="443"/>
      <c r="E27" s="443"/>
      <c r="F27" s="443"/>
      <c r="G27" s="443"/>
      <c r="H27" s="443"/>
      <c r="I27" s="443"/>
      <c r="J27" s="443"/>
      <c r="K27" s="371"/>
      <c r="L27" s="371"/>
    </row>
    <row r="28" spans="1:12" s="2" customFormat="1" ht="23.25" customHeight="1">
      <c r="A28" s="7"/>
      <c r="B28" s="443" t="s">
        <v>390</v>
      </c>
      <c r="C28" s="443"/>
      <c r="D28" s="443"/>
      <c r="E28" s="443"/>
      <c r="F28" s="443"/>
      <c r="G28" s="443"/>
      <c r="H28" s="443"/>
      <c r="I28" s="443"/>
      <c r="J28" s="443"/>
      <c r="K28" s="371"/>
      <c r="L28" s="371"/>
    </row>
    <row r="29" spans="1:12" s="2" customFormat="1" ht="23.25" customHeight="1">
      <c r="A29" s="7"/>
      <c r="B29" s="444" t="s">
        <v>355</v>
      </c>
      <c r="C29" s="444"/>
      <c r="D29" s="444"/>
      <c r="E29" s="444"/>
      <c r="F29" s="444"/>
      <c r="G29" s="444"/>
      <c r="H29" s="444"/>
      <c r="I29" s="444"/>
      <c r="J29" s="444"/>
      <c r="K29" s="371"/>
      <c r="L29" s="371"/>
    </row>
    <row r="32" spans="1:12" ht="33" customHeight="1">
      <c r="A32" s="343" t="s">
        <v>249</v>
      </c>
      <c r="B32" s="343"/>
      <c r="C32" s="343"/>
      <c r="D32" s="343"/>
      <c r="E32" s="343"/>
      <c r="F32" s="343"/>
      <c r="G32" s="343"/>
      <c r="H32" s="343"/>
      <c r="I32" s="343"/>
      <c r="J32" s="343"/>
      <c r="K32" s="343"/>
    </row>
    <row r="33" spans="1:11" ht="33" customHeight="1">
      <c r="A33" s="335"/>
      <c r="B33" s="335"/>
      <c r="C33" s="335"/>
      <c r="D33" s="335"/>
      <c r="E33" s="335"/>
      <c r="F33" s="335"/>
      <c r="G33" s="335"/>
      <c r="H33" s="335"/>
      <c r="I33" s="335"/>
      <c r="J33" s="335"/>
      <c r="K33" s="335"/>
    </row>
    <row r="34" spans="1:11" ht="33" customHeight="1">
      <c r="A34" s="335"/>
      <c r="B34" s="335"/>
      <c r="C34" s="335"/>
      <c r="D34" s="335"/>
      <c r="E34" s="335"/>
      <c r="F34" s="335"/>
      <c r="G34" s="335"/>
      <c r="H34" s="335"/>
      <c r="I34" s="335"/>
      <c r="J34" s="335"/>
      <c r="K34" s="335"/>
    </row>
    <row r="35" spans="1:11" ht="33" customHeight="1">
      <c r="A35" s="335"/>
      <c r="B35" s="335"/>
      <c r="C35" s="335"/>
      <c r="D35" s="335"/>
      <c r="E35" s="335"/>
      <c r="F35" s="335"/>
      <c r="G35" s="335"/>
      <c r="H35" s="335"/>
      <c r="I35" s="335"/>
      <c r="J35" s="335"/>
      <c r="K35" s="335"/>
    </row>
    <row r="36" spans="1:11" ht="33" customHeight="1">
      <c r="A36" s="335"/>
      <c r="B36" s="335"/>
      <c r="C36" s="335"/>
      <c r="D36" s="335"/>
      <c r="E36" s="335"/>
      <c r="F36" s="335"/>
      <c r="G36" s="335"/>
      <c r="H36" s="335"/>
      <c r="I36" s="335"/>
      <c r="J36" s="335"/>
      <c r="K36" s="335"/>
    </row>
    <row r="37" spans="1:11" ht="33" customHeight="1">
      <c r="A37" s="335"/>
      <c r="B37" s="335"/>
      <c r="C37" s="335"/>
      <c r="D37" s="335"/>
      <c r="E37" s="335"/>
      <c r="F37" s="335"/>
      <c r="G37" s="335"/>
      <c r="H37" s="335"/>
      <c r="I37" s="335"/>
      <c r="J37" s="335"/>
      <c r="K37" s="335"/>
    </row>
    <row r="38" spans="1:11" ht="33" customHeight="1">
      <c r="A38" s="335"/>
      <c r="B38" s="335"/>
      <c r="C38" s="335"/>
      <c r="D38" s="335"/>
      <c r="E38" s="335"/>
      <c r="F38" s="335"/>
      <c r="G38" s="335"/>
      <c r="H38" s="335"/>
      <c r="I38" s="335"/>
      <c r="J38" s="335"/>
      <c r="K38" s="335"/>
    </row>
    <row r="39" spans="1:11" ht="33" customHeight="1">
      <c r="A39" s="335"/>
      <c r="B39" s="335"/>
      <c r="C39" s="335"/>
      <c r="D39" s="335"/>
      <c r="E39" s="335"/>
      <c r="F39" s="335"/>
      <c r="G39" s="335"/>
      <c r="H39" s="335"/>
      <c r="I39" s="335"/>
      <c r="J39" s="335"/>
      <c r="K39" s="335"/>
    </row>
    <row r="40" spans="1:11" ht="33" customHeight="1">
      <c r="A40" s="335"/>
      <c r="B40" s="335"/>
      <c r="C40" s="335"/>
      <c r="D40" s="335"/>
      <c r="E40" s="335"/>
      <c r="F40" s="335"/>
      <c r="G40" s="335"/>
      <c r="H40" s="335"/>
      <c r="I40" s="335"/>
      <c r="J40" s="335"/>
      <c r="K40" s="335"/>
    </row>
    <row r="41" spans="1:11" ht="33" customHeight="1">
      <c r="A41" s="335"/>
      <c r="B41" s="335"/>
      <c r="C41" s="335"/>
      <c r="D41" s="335"/>
      <c r="E41" s="335"/>
      <c r="F41" s="335"/>
      <c r="G41" s="335"/>
      <c r="H41" s="335"/>
      <c r="I41" s="335"/>
      <c r="J41" s="335"/>
      <c r="K41" s="335"/>
    </row>
    <row r="42" spans="1:11" ht="33" customHeight="1">
      <c r="A42" s="335"/>
      <c r="B42" s="335"/>
      <c r="C42" s="335"/>
      <c r="D42" s="335"/>
      <c r="E42" s="335"/>
      <c r="F42" s="335"/>
      <c r="G42" s="335"/>
      <c r="H42" s="335"/>
      <c r="I42" s="335"/>
      <c r="J42" s="335"/>
      <c r="K42" s="335"/>
    </row>
  </sheetData>
  <sheetProtection algorithmName="SHA-512" hashValue="lDolPfG9ey7d8LZ+nubdPn2alKpN19CeuJYe5euQgaFpvQ0njVRyQ+Cv9QU7cF9/QSsijUbcTXfniFYiaiZv1w==" saltValue="Cjham29Q6yBOPvlmIz7G9g==" spinCount="100000" sheet="1" objects="1" scenarios="1"/>
  <mergeCells count="49">
    <mergeCell ref="A42:K42"/>
    <mergeCell ref="A37:K37"/>
    <mergeCell ref="A38:K38"/>
    <mergeCell ref="A39:K39"/>
    <mergeCell ref="A40:K40"/>
    <mergeCell ref="A41:K41"/>
    <mergeCell ref="A32:K32"/>
    <mergeCell ref="A33:K33"/>
    <mergeCell ref="A34:K34"/>
    <mergeCell ref="A35:K35"/>
    <mergeCell ref="A36:K36"/>
    <mergeCell ref="B20:J20"/>
    <mergeCell ref="A1:K1"/>
    <mergeCell ref="A3:A4"/>
    <mergeCell ref="B3:E3"/>
    <mergeCell ref="J3:J4"/>
    <mergeCell ref="A5:H5"/>
    <mergeCell ref="K5:K6"/>
    <mergeCell ref="J5:J6"/>
    <mergeCell ref="A6:H6"/>
    <mergeCell ref="B2:F2"/>
    <mergeCell ref="G2:H2"/>
    <mergeCell ref="F3:H4"/>
    <mergeCell ref="I3:I4"/>
    <mergeCell ref="I5:I6"/>
    <mergeCell ref="F14:H14"/>
    <mergeCell ref="F15:H15"/>
    <mergeCell ref="A16:J16"/>
    <mergeCell ref="A17:J17"/>
    <mergeCell ref="B19:J19"/>
    <mergeCell ref="F7:H7"/>
    <mergeCell ref="F9:H9"/>
    <mergeCell ref="F13:H13"/>
    <mergeCell ref="F8:H8"/>
    <mergeCell ref="F10:H10"/>
    <mergeCell ref="F11:H11"/>
    <mergeCell ref="F12:H12"/>
    <mergeCell ref="B28:J28"/>
    <mergeCell ref="K28:L28"/>
    <mergeCell ref="B29:J29"/>
    <mergeCell ref="K29:L29"/>
    <mergeCell ref="B21:J21"/>
    <mergeCell ref="B22:J22"/>
    <mergeCell ref="B23:J23"/>
    <mergeCell ref="B27:J27"/>
    <mergeCell ref="K27:L27"/>
    <mergeCell ref="B24:J24"/>
    <mergeCell ref="B25:J25"/>
    <mergeCell ref="B26:I26"/>
  </mergeCells>
  <conditionalFormatting sqref="K7:K15">
    <cfRule type="cellIs" dxfId="42" priority="1" operator="equal">
      <formula>0</formula>
    </cfRule>
    <cfRule type="cellIs" dxfId="41" priority="2" operator="equal">
      <formula>1</formula>
    </cfRule>
    <cfRule type="cellIs" dxfId="40" priority="3" operator="equal">
      <formula>2</formula>
    </cfRule>
    <cfRule type="cellIs" dxfId="39" priority="4" operator="equal">
      <formula>3</formula>
    </cfRule>
  </conditionalFormatting>
  <dataValidations count="4">
    <dataValidation type="list" allowBlank="1" showInputMessage="1" showErrorMessage="1" sqref="B7:B15" xr:uid="{8D1FBD4A-0D32-461A-B8D9-853A4E3A64E5}">
      <formula1>"0"</formula1>
    </dataValidation>
    <dataValidation type="list" allowBlank="1" showInputMessage="1" showErrorMessage="1" sqref="C7:C15" xr:uid="{2AA0280C-7973-4B7B-945F-1C2DD4C18916}">
      <formula1>"1"</formula1>
    </dataValidation>
    <dataValidation type="list" allowBlank="1" showInputMessage="1" showErrorMessage="1" sqref="D7:D15" xr:uid="{3CA19D69-57D4-458F-8EF9-2AABE3A09FDD}">
      <formula1>"2"</formula1>
    </dataValidation>
    <dataValidation type="list" allowBlank="1" showInputMessage="1" showErrorMessage="1" sqref="E7:E15" xr:uid="{693A2F60-C894-4914-909F-C3EA2266D9B2}">
      <formula1>"3"</formula1>
    </dataValidation>
  </dataValidations>
  <pageMargins left="0.70866141732283472" right="0.70866141732283472" top="0.78740157480314965" bottom="0.78740157480314965" header="0.31496062992125984" footer="0.31496062992125984"/>
  <pageSetup paperSize="9" scale="49"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1753" r:id="rId5" name="Check Box 9">
              <controlPr defaultSize="0" autoFill="0" autoLine="0" autoPict="0">
                <anchor moveWithCells="1">
                  <from>
                    <xdr:col>8</xdr:col>
                    <xdr:colOff>114300</xdr:colOff>
                    <xdr:row>6</xdr:row>
                    <xdr:rowOff>19050</xdr:rowOff>
                  </from>
                  <to>
                    <xdr:col>11</xdr:col>
                    <xdr:colOff>133350</xdr:colOff>
                    <xdr:row>6</xdr:row>
                    <xdr:rowOff>504825</xdr:rowOff>
                  </to>
                </anchor>
              </controlPr>
            </control>
          </mc:Choice>
        </mc:AlternateContent>
        <mc:AlternateContent xmlns:mc="http://schemas.openxmlformats.org/markup-compatibility/2006">
          <mc:Choice Requires="x14">
            <control shapeId="31754" r:id="rId6" name="Check Box 10">
              <controlPr defaultSize="0" autoFill="0" autoLine="0" autoPict="0">
                <anchor moveWithCells="1">
                  <from>
                    <xdr:col>8</xdr:col>
                    <xdr:colOff>142875</xdr:colOff>
                    <xdr:row>7</xdr:row>
                    <xdr:rowOff>0</xdr:rowOff>
                  </from>
                  <to>
                    <xdr:col>11</xdr:col>
                    <xdr:colOff>161925</xdr:colOff>
                    <xdr:row>7</xdr:row>
                    <xdr:rowOff>485775</xdr:rowOff>
                  </to>
                </anchor>
              </controlPr>
            </control>
          </mc:Choice>
        </mc:AlternateContent>
        <mc:AlternateContent xmlns:mc="http://schemas.openxmlformats.org/markup-compatibility/2006">
          <mc:Choice Requires="x14">
            <control shapeId="31755" r:id="rId7" name="Check Box 11">
              <controlPr defaultSize="0" autoFill="0" autoLine="0" autoPict="0">
                <anchor moveWithCells="1">
                  <from>
                    <xdr:col>8</xdr:col>
                    <xdr:colOff>171450</xdr:colOff>
                    <xdr:row>8</xdr:row>
                    <xdr:rowOff>219075</xdr:rowOff>
                  </from>
                  <to>
                    <xdr:col>11</xdr:col>
                    <xdr:colOff>190500</xdr:colOff>
                    <xdr:row>8</xdr:row>
                    <xdr:rowOff>704850</xdr:rowOff>
                  </to>
                </anchor>
              </controlPr>
            </control>
          </mc:Choice>
        </mc:AlternateContent>
        <mc:AlternateContent xmlns:mc="http://schemas.openxmlformats.org/markup-compatibility/2006">
          <mc:Choice Requires="x14">
            <control shapeId="31756" r:id="rId8" name="Check Box 12">
              <controlPr defaultSize="0" autoFill="0" autoLine="0" autoPict="0">
                <anchor moveWithCells="1">
                  <from>
                    <xdr:col>8</xdr:col>
                    <xdr:colOff>161925</xdr:colOff>
                    <xdr:row>9</xdr:row>
                    <xdr:rowOff>228600</xdr:rowOff>
                  </from>
                  <to>
                    <xdr:col>11</xdr:col>
                    <xdr:colOff>180975</xdr:colOff>
                    <xdr:row>9</xdr:row>
                    <xdr:rowOff>714375</xdr:rowOff>
                  </to>
                </anchor>
              </controlPr>
            </control>
          </mc:Choice>
        </mc:AlternateContent>
        <mc:AlternateContent xmlns:mc="http://schemas.openxmlformats.org/markup-compatibility/2006">
          <mc:Choice Requires="x14">
            <control shapeId="31757" r:id="rId9" name="Check Box 13">
              <controlPr defaultSize="0" autoFill="0" autoLine="0" autoPict="0">
                <anchor moveWithCells="1">
                  <from>
                    <xdr:col>8</xdr:col>
                    <xdr:colOff>142875</xdr:colOff>
                    <xdr:row>10</xdr:row>
                    <xdr:rowOff>19050</xdr:rowOff>
                  </from>
                  <to>
                    <xdr:col>11</xdr:col>
                    <xdr:colOff>161925</xdr:colOff>
                    <xdr:row>10</xdr:row>
                    <xdr:rowOff>504825</xdr:rowOff>
                  </to>
                </anchor>
              </controlPr>
            </control>
          </mc:Choice>
        </mc:AlternateContent>
        <mc:AlternateContent xmlns:mc="http://schemas.openxmlformats.org/markup-compatibility/2006">
          <mc:Choice Requires="x14">
            <control shapeId="31759" r:id="rId10" name="Check Box 15">
              <controlPr defaultSize="0" autoFill="0" autoLine="0" autoPict="0">
                <anchor moveWithCells="1">
                  <from>
                    <xdr:col>8</xdr:col>
                    <xdr:colOff>142875</xdr:colOff>
                    <xdr:row>11</xdr:row>
                    <xdr:rowOff>0</xdr:rowOff>
                  </from>
                  <to>
                    <xdr:col>11</xdr:col>
                    <xdr:colOff>161925</xdr:colOff>
                    <xdr:row>11</xdr:row>
                    <xdr:rowOff>485775</xdr:rowOff>
                  </to>
                </anchor>
              </controlPr>
            </control>
          </mc:Choice>
        </mc:AlternateContent>
        <mc:AlternateContent xmlns:mc="http://schemas.openxmlformats.org/markup-compatibility/2006">
          <mc:Choice Requires="x14">
            <control shapeId="31761" r:id="rId11" name="Check Box 17">
              <controlPr defaultSize="0" autoFill="0" autoLine="0" autoPict="0">
                <anchor moveWithCells="1">
                  <from>
                    <xdr:col>8</xdr:col>
                    <xdr:colOff>142875</xdr:colOff>
                    <xdr:row>12</xdr:row>
                    <xdr:rowOff>0</xdr:rowOff>
                  </from>
                  <to>
                    <xdr:col>11</xdr:col>
                    <xdr:colOff>161925</xdr:colOff>
                    <xdr:row>12</xdr:row>
                    <xdr:rowOff>485775</xdr:rowOff>
                  </to>
                </anchor>
              </controlPr>
            </control>
          </mc:Choice>
        </mc:AlternateContent>
        <mc:AlternateContent xmlns:mc="http://schemas.openxmlformats.org/markup-compatibility/2006">
          <mc:Choice Requires="x14">
            <control shapeId="31763" r:id="rId12" name="Check Box 19">
              <controlPr defaultSize="0" autoFill="0" autoLine="0" autoPict="0">
                <anchor moveWithCells="1">
                  <from>
                    <xdr:col>8</xdr:col>
                    <xdr:colOff>142875</xdr:colOff>
                    <xdr:row>13</xdr:row>
                    <xdr:rowOff>0</xdr:rowOff>
                  </from>
                  <to>
                    <xdr:col>11</xdr:col>
                    <xdr:colOff>161925</xdr:colOff>
                    <xdr:row>13</xdr:row>
                    <xdr:rowOff>485775</xdr:rowOff>
                  </to>
                </anchor>
              </controlPr>
            </control>
          </mc:Choice>
        </mc:AlternateContent>
        <mc:AlternateContent xmlns:mc="http://schemas.openxmlformats.org/markup-compatibility/2006">
          <mc:Choice Requires="x14">
            <control shapeId="31764" r:id="rId13" name="Check Box 20">
              <controlPr defaultSize="0" autoFill="0" autoLine="0" autoPict="0">
                <anchor moveWithCells="1">
                  <from>
                    <xdr:col>8</xdr:col>
                    <xdr:colOff>142875</xdr:colOff>
                    <xdr:row>14</xdr:row>
                    <xdr:rowOff>0</xdr:rowOff>
                  </from>
                  <to>
                    <xdr:col>11</xdr:col>
                    <xdr:colOff>161925</xdr:colOff>
                    <xdr:row>14</xdr:row>
                    <xdr:rowOff>485775</xdr:rowOff>
                  </to>
                </anchor>
              </controlPr>
            </control>
          </mc:Choice>
        </mc:AlternateContent>
        <mc:AlternateContent xmlns:mc="http://schemas.openxmlformats.org/markup-compatibility/2006">
          <mc:Choice Requires="x14">
            <control shapeId="31773" r:id="rId14" name="Check Box 29">
              <controlPr defaultSize="0" autoFill="0" autoLine="0" autoPict="0">
                <anchor moveWithCells="1">
                  <from>
                    <xdr:col>0</xdr:col>
                    <xdr:colOff>5543550</xdr:colOff>
                    <xdr:row>18</xdr:row>
                    <xdr:rowOff>28575</xdr:rowOff>
                  </from>
                  <to>
                    <xdr:col>1</xdr:col>
                    <xdr:colOff>0</xdr:colOff>
                    <xdr:row>18</xdr:row>
                    <xdr:rowOff>266700</xdr:rowOff>
                  </to>
                </anchor>
              </controlPr>
            </control>
          </mc:Choice>
        </mc:AlternateContent>
        <mc:AlternateContent xmlns:mc="http://schemas.openxmlformats.org/markup-compatibility/2006">
          <mc:Choice Requires="x14">
            <control shapeId="31775" r:id="rId15" name="Check Box 31">
              <controlPr defaultSize="0" autoFill="0" autoLine="0" autoPict="0">
                <anchor moveWithCells="1">
                  <from>
                    <xdr:col>0</xdr:col>
                    <xdr:colOff>5553075</xdr:colOff>
                    <xdr:row>20</xdr:row>
                    <xdr:rowOff>47625</xdr:rowOff>
                  </from>
                  <to>
                    <xdr:col>1</xdr:col>
                    <xdr:colOff>9525</xdr:colOff>
                    <xdr:row>20</xdr:row>
                    <xdr:rowOff>285750</xdr:rowOff>
                  </to>
                </anchor>
              </controlPr>
            </control>
          </mc:Choice>
        </mc:AlternateContent>
        <mc:AlternateContent xmlns:mc="http://schemas.openxmlformats.org/markup-compatibility/2006">
          <mc:Choice Requires="x14">
            <control shapeId="31776" r:id="rId16" name="Check Box 32">
              <controlPr defaultSize="0" autoFill="0" autoLine="0" autoPict="0">
                <anchor moveWithCells="1">
                  <from>
                    <xdr:col>0</xdr:col>
                    <xdr:colOff>5543550</xdr:colOff>
                    <xdr:row>21</xdr:row>
                    <xdr:rowOff>9525</xdr:rowOff>
                  </from>
                  <to>
                    <xdr:col>0</xdr:col>
                    <xdr:colOff>5772150</xdr:colOff>
                    <xdr:row>21</xdr:row>
                    <xdr:rowOff>247650</xdr:rowOff>
                  </to>
                </anchor>
              </controlPr>
            </control>
          </mc:Choice>
        </mc:AlternateContent>
        <mc:AlternateContent xmlns:mc="http://schemas.openxmlformats.org/markup-compatibility/2006">
          <mc:Choice Requires="x14">
            <control shapeId="31777" r:id="rId17" name="Check Box 33">
              <controlPr defaultSize="0" autoFill="0" autoLine="0" autoPict="0">
                <anchor moveWithCells="1">
                  <from>
                    <xdr:col>0</xdr:col>
                    <xdr:colOff>5543550</xdr:colOff>
                    <xdr:row>22</xdr:row>
                    <xdr:rowOff>0</xdr:rowOff>
                  </from>
                  <to>
                    <xdr:col>1</xdr:col>
                    <xdr:colOff>0</xdr:colOff>
                    <xdr:row>22</xdr:row>
                    <xdr:rowOff>238125</xdr:rowOff>
                  </to>
                </anchor>
              </controlPr>
            </control>
          </mc:Choice>
        </mc:AlternateContent>
        <mc:AlternateContent xmlns:mc="http://schemas.openxmlformats.org/markup-compatibility/2006">
          <mc:Choice Requires="x14">
            <control shapeId="31778" r:id="rId18" name="Check Box 34">
              <controlPr defaultSize="0" autoFill="0" autoLine="0" autoPict="0">
                <anchor moveWithCells="1">
                  <from>
                    <xdr:col>0</xdr:col>
                    <xdr:colOff>5543550</xdr:colOff>
                    <xdr:row>23</xdr:row>
                    <xdr:rowOff>0</xdr:rowOff>
                  </from>
                  <to>
                    <xdr:col>1</xdr:col>
                    <xdr:colOff>0</xdr:colOff>
                    <xdr:row>23</xdr:row>
                    <xdr:rowOff>238125</xdr:rowOff>
                  </to>
                </anchor>
              </controlPr>
            </control>
          </mc:Choice>
        </mc:AlternateContent>
        <mc:AlternateContent xmlns:mc="http://schemas.openxmlformats.org/markup-compatibility/2006">
          <mc:Choice Requires="x14">
            <control shapeId="31779" r:id="rId19" name="Check Box 35">
              <controlPr defaultSize="0" autoFill="0" autoLine="0" autoPict="0">
                <anchor moveWithCells="1">
                  <from>
                    <xdr:col>0</xdr:col>
                    <xdr:colOff>5553075</xdr:colOff>
                    <xdr:row>23</xdr:row>
                    <xdr:rowOff>285750</xdr:rowOff>
                  </from>
                  <to>
                    <xdr:col>1</xdr:col>
                    <xdr:colOff>9525</xdr:colOff>
                    <xdr:row>24</xdr:row>
                    <xdr:rowOff>228600</xdr:rowOff>
                  </to>
                </anchor>
              </controlPr>
            </control>
          </mc:Choice>
        </mc:AlternateContent>
        <mc:AlternateContent xmlns:mc="http://schemas.openxmlformats.org/markup-compatibility/2006">
          <mc:Choice Requires="x14">
            <control shapeId="31780" r:id="rId20" name="Check Box 36">
              <controlPr defaultSize="0" autoFill="0" autoLine="0" autoPict="0">
                <anchor moveWithCells="1">
                  <from>
                    <xdr:col>0</xdr:col>
                    <xdr:colOff>5553075</xdr:colOff>
                    <xdr:row>24</xdr:row>
                    <xdr:rowOff>285750</xdr:rowOff>
                  </from>
                  <to>
                    <xdr:col>1</xdr:col>
                    <xdr:colOff>9525</xdr:colOff>
                    <xdr:row>25</xdr:row>
                    <xdr:rowOff>219075</xdr:rowOff>
                  </to>
                </anchor>
              </controlPr>
            </control>
          </mc:Choice>
        </mc:AlternateContent>
        <mc:AlternateContent xmlns:mc="http://schemas.openxmlformats.org/markup-compatibility/2006">
          <mc:Choice Requires="x14">
            <control shapeId="31781" r:id="rId21" name="Check Box 37">
              <controlPr defaultSize="0" autoFill="0" autoLine="0" autoPict="0">
                <anchor moveWithCells="1">
                  <from>
                    <xdr:col>0</xdr:col>
                    <xdr:colOff>5553075</xdr:colOff>
                    <xdr:row>26</xdr:row>
                    <xdr:rowOff>28575</xdr:rowOff>
                  </from>
                  <to>
                    <xdr:col>1</xdr:col>
                    <xdr:colOff>9525</xdr:colOff>
                    <xdr:row>26</xdr:row>
                    <xdr:rowOff>266700</xdr:rowOff>
                  </to>
                </anchor>
              </controlPr>
            </control>
          </mc:Choice>
        </mc:AlternateContent>
        <mc:AlternateContent xmlns:mc="http://schemas.openxmlformats.org/markup-compatibility/2006">
          <mc:Choice Requires="x14">
            <control shapeId="31782" r:id="rId22" name="Check Box 38">
              <controlPr defaultSize="0" autoFill="0" autoLine="0" autoPict="0">
                <anchor moveWithCells="1">
                  <from>
                    <xdr:col>0</xdr:col>
                    <xdr:colOff>5553075</xdr:colOff>
                    <xdr:row>27</xdr:row>
                    <xdr:rowOff>28575</xdr:rowOff>
                  </from>
                  <to>
                    <xdr:col>1</xdr:col>
                    <xdr:colOff>9525</xdr:colOff>
                    <xdr:row>27</xdr:row>
                    <xdr:rowOff>266700</xdr:rowOff>
                  </to>
                </anchor>
              </controlPr>
            </control>
          </mc:Choice>
        </mc:AlternateContent>
        <mc:AlternateContent xmlns:mc="http://schemas.openxmlformats.org/markup-compatibility/2006">
          <mc:Choice Requires="x14">
            <control shapeId="31783" r:id="rId23" name="Check Box 39">
              <controlPr defaultSize="0" autoFill="0" autoLine="0" autoPict="0">
                <anchor moveWithCells="1">
                  <from>
                    <xdr:col>0</xdr:col>
                    <xdr:colOff>5562600</xdr:colOff>
                    <xdr:row>28</xdr:row>
                    <xdr:rowOff>76200</xdr:rowOff>
                  </from>
                  <to>
                    <xdr:col>1</xdr:col>
                    <xdr:colOff>19050</xdr:colOff>
                    <xdr:row>29</xdr:row>
                    <xdr:rowOff>19050</xdr:rowOff>
                  </to>
                </anchor>
              </controlPr>
            </control>
          </mc:Choice>
        </mc:AlternateContent>
        <mc:AlternateContent xmlns:mc="http://schemas.openxmlformats.org/markup-compatibility/2006">
          <mc:Choice Requires="x14">
            <control shapeId="31785" r:id="rId24" name="Check Box 41">
              <controlPr defaultSize="0" autoFill="0" autoLine="0" autoPict="0">
                <anchor moveWithCells="1">
                  <from>
                    <xdr:col>0</xdr:col>
                    <xdr:colOff>5543550</xdr:colOff>
                    <xdr:row>19</xdr:row>
                    <xdr:rowOff>19050</xdr:rowOff>
                  </from>
                  <to>
                    <xdr:col>1</xdr:col>
                    <xdr:colOff>0</xdr:colOff>
                    <xdr:row>19</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7B97-1A56-4AC0-AA5C-0563B83FE354}">
  <sheetPr codeName="Tabelle12">
    <pageSetUpPr fitToPage="1"/>
  </sheetPr>
  <dimension ref="A1:R50"/>
  <sheetViews>
    <sheetView view="pageBreakPreview" zoomScale="60" zoomScaleNormal="98" zoomScalePageLayoutView="85" workbookViewId="0">
      <selection activeCell="J2" sqref="J1:K1048576"/>
    </sheetView>
  </sheetViews>
  <sheetFormatPr baseColWidth="10" defaultRowHeight="15"/>
  <cols>
    <col min="1" max="1" width="86.5703125" style="4" customWidth="1"/>
    <col min="2" max="5" width="4.5703125" customWidth="1"/>
    <col min="6" max="6" width="33.42578125" customWidth="1"/>
    <col min="7" max="7" width="22.42578125" customWidth="1"/>
    <col min="8" max="8" width="14.42578125" customWidth="1"/>
    <col min="9" max="9" width="14.28515625" customWidth="1"/>
    <col min="10" max="10" width="17.42578125" hidden="1" customWidth="1"/>
    <col min="11" max="11" width="16.42578125" hidden="1" customWidth="1"/>
    <col min="12" max="18" width="11.42578125" style="1"/>
  </cols>
  <sheetData>
    <row r="1" spans="1:18" ht="48" customHeight="1">
      <c r="A1" s="452" t="s">
        <v>2</v>
      </c>
      <c r="B1" s="453"/>
      <c r="C1" s="453"/>
      <c r="D1" s="453"/>
      <c r="E1" s="453"/>
      <c r="F1" s="453"/>
      <c r="G1" s="453"/>
      <c r="H1" s="453"/>
      <c r="I1" s="453"/>
      <c r="J1" s="453"/>
      <c r="K1" s="453"/>
    </row>
    <row r="2" spans="1:18" ht="48" customHeight="1">
      <c r="A2" s="225" t="s">
        <v>201</v>
      </c>
      <c r="B2" s="331">
        <f>'Deckblatt Kand'!$B$5</f>
        <v>0</v>
      </c>
      <c r="C2" s="331"/>
      <c r="D2" s="331"/>
      <c r="E2" s="331"/>
      <c r="F2" s="331"/>
      <c r="G2" s="332">
        <f>'Deckblatt Kand'!$B$6</f>
        <v>0</v>
      </c>
      <c r="H2" s="331"/>
      <c r="I2" s="118"/>
      <c r="J2" s="50"/>
      <c r="K2" s="50"/>
    </row>
    <row r="3" spans="1:18" s="2" customFormat="1" ht="48" customHeight="1">
      <c r="A3" s="329" t="s">
        <v>111</v>
      </c>
      <c r="B3" s="417" t="s">
        <v>122</v>
      </c>
      <c r="C3" s="417"/>
      <c r="D3" s="417"/>
      <c r="E3" s="417"/>
      <c r="F3" s="439" t="s">
        <v>171</v>
      </c>
      <c r="G3" s="439"/>
      <c r="H3" s="439"/>
      <c r="I3" s="334" t="s">
        <v>250</v>
      </c>
      <c r="J3" s="329" t="s">
        <v>0</v>
      </c>
      <c r="K3" s="113" t="s">
        <v>125</v>
      </c>
      <c r="L3" s="1"/>
      <c r="M3" s="1"/>
      <c r="N3" s="1"/>
      <c r="O3" s="1"/>
      <c r="P3" s="1"/>
      <c r="Q3" s="1"/>
      <c r="R3" s="1"/>
    </row>
    <row r="4" spans="1:18" s="2" customFormat="1" ht="48" customHeight="1">
      <c r="A4" s="329"/>
      <c r="B4" s="103">
        <v>0</v>
      </c>
      <c r="C4" s="104">
        <v>1</v>
      </c>
      <c r="D4" s="105">
        <v>2</v>
      </c>
      <c r="E4" s="106">
        <v>3</v>
      </c>
      <c r="F4" s="439"/>
      <c r="G4" s="439"/>
      <c r="H4" s="439"/>
      <c r="I4" s="334"/>
      <c r="J4" s="329"/>
      <c r="K4" s="177" t="s">
        <v>4</v>
      </c>
      <c r="L4" s="1"/>
      <c r="M4" s="1"/>
      <c r="N4" s="1"/>
      <c r="O4" s="1"/>
      <c r="P4" s="1"/>
      <c r="Q4" s="1"/>
      <c r="R4" s="1"/>
    </row>
    <row r="5" spans="1:18" s="2" customFormat="1" ht="39.950000000000003" customHeight="1">
      <c r="A5" s="435" t="s">
        <v>87</v>
      </c>
      <c r="B5" s="435"/>
      <c r="C5" s="435"/>
      <c r="D5" s="435"/>
      <c r="E5" s="435"/>
      <c r="F5" s="435"/>
      <c r="G5" s="435"/>
      <c r="H5" s="435"/>
      <c r="I5" s="379"/>
      <c r="J5" s="338"/>
      <c r="K5" s="338"/>
      <c r="L5" s="1"/>
      <c r="M5" s="1"/>
      <c r="N5" s="1"/>
      <c r="O5" s="1"/>
      <c r="P5" s="1"/>
      <c r="Q5" s="1"/>
      <c r="R5" s="1"/>
    </row>
    <row r="6" spans="1:18" s="2" customFormat="1" ht="39.950000000000003" customHeight="1">
      <c r="A6" s="438" t="s">
        <v>115</v>
      </c>
      <c r="B6" s="438"/>
      <c r="C6" s="438"/>
      <c r="D6" s="438"/>
      <c r="E6" s="438"/>
      <c r="F6" s="438"/>
      <c r="G6" s="438"/>
      <c r="H6" s="438"/>
      <c r="I6" s="379"/>
      <c r="J6" s="338"/>
      <c r="K6" s="338"/>
      <c r="L6" s="1"/>
      <c r="M6" s="1"/>
      <c r="N6" s="1"/>
      <c r="O6" s="1"/>
      <c r="P6" s="1"/>
      <c r="Q6" s="1"/>
      <c r="R6" s="1"/>
    </row>
    <row r="7" spans="1:18" s="2" customFormat="1" ht="80.099999999999994" customHeight="1">
      <c r="A7" s="87" t="s">
        <v>15</v>
      </c>
      <c r="B7" s="216"/>
      <c r="C7" s="217"/>
      <c r="D7" s="218"/>
      <c r="E7" s="219"/>
      <c r="F7" s="336"/>
      <c r="G7" s="336"/>
      <c r="H7" s="336"/>
      <c r="I7" s="178"/>
      <c r="J7" s="52">
        <v>2</v>
      </c>
      <c r="K7" s="30">
        <f t="shared" ref="K7:K11" si="0">SUM(IF(B7&lt;&gt;"",0,0),IF(C7&lt;&gt;"",1,0),IF(D7&lt;&gt;"",2,0),IF(E7&lt;&gt;"",3,0))*J7</f>
        <v>0</v>
      </c>
      <c r="L7" s="1"/>
      <c r="M7" s="1"/>
      <c r="N7" s="1"/>
      <c r="O7" s="1"/>
      <c r="P7" s="1"/>
      <c r="Q7" s="1"/>
      <c r="R7" s="1"/>
    </row>
    <row r="8" spans="1:18" s="2" customFormat="1" ht="80.099999999999994" customHeight="1">
      <c r="A8" s="87" t="s">
        <v>16</v>
      </c>
      <c r="B8" s="216"/>
      <c r="C8" s="217"/>
      <c r="D8" s="218"/>
      <c r="E8" s="219"/>
      <c r="F8" s="336"/>
      <c r="G8" s="336"/>
      <c r="H8" s="336"/>
      <c r="I8" s="189"/>
      <c r="J8" s="52">
        <v>2</v>
      </c>
      <c r="K8" s="30">
        <f t="shared" si="0"/>
        <v>0</v>
      </c>
      <c r="L8" s="1"/>
      <c r="M8" s="1"/>
      <c r="N8" s="1"/>
      <c r="O8" s="1"/>
      <c r="P8" s="1"/>
      <c r="Q8" s="1"/>
      <c r="R8" s="1"/>
    </row>
    <row r="9" spans="1:18" s="2" customFormat="1" ht="80.099999999999994" customHeight="1">
      <c r="A9" s="87" t="s">
        <v>276</v>
      </c>
      <c r="B9" s="216"/>
      <c r="C9" s="217"/>
      <c r="D9" s="218"/>
      <c r="E9" s="219"/>
      <c r="F9" s="336"/>
      <c r="G9" s="336"/>
      <c r="H9" s="336"/>
      <c r="I9" s="189"/>
      <c r="J9" s="52">
        <v>1</v>
      </c>
      <c r="K9" s="30">
        <f t="shared" si="0"/>
        <v>0</v>
      </c>
      <c r="L9" s="1"/>
      <c r="M9" s="1"/>
      <c r="N9" s="1"/>
      <c r="O9" s="1"/>
      <c r="P9" s="1"/>
      <c r="Q9" s="1"/>
      <c r="R9" s="1"/>
    </row>
    <row r="10" spans="1:18" s="2" customFormat="1" ht="80.099999999999994" customHeight="1">
      <c r="A10" s="212" t="s">
        <v>436</v>
      </c>
      <c r="B10" s="216"/>
      <c r="C10" s="217"/>
      <c r="D10" s="218"/>
      <c r="E10" s="219"/>
      <c r="F10" s="336"/>
      <c r="G10" s="336"/>
      <c r="H10" s="336"/>
      <c r="I10" s="189"/>
      <c r="J10" s="184">
        <v>2</v>
      </c>
      <c r="K10" s="30">
        <f t="shared" si="0"/>
        <v>0</v>
      </c>
      <c r="L10" s="1"/>
      <c r="M10" s="1"/>
      <c r="N10" s="1"/>
      <c r="O10" s="1"/>
      <c r="P10" s="1"/>
      <c r="Q10" s="1"/>
      <c r="R10" s="1"/>
    </row>
    <row r="11" spans="1:18" s="2" customFormat="1" ht="80.099999999999994" customHeight="1">
      <c r="A11" s="87" t="s">
        <v>19</v>
      </c>
      <c r="B11" s="216"/>
      <c r="C11" s="217"/>
      <c r="D11" s="218"/>
      <c r="E11" s="219"/>
      <c r="F11" s="336"/>
      <c r="G11" s="336"/>
      <c r="H11" s="336"/>
      <c r="I11" s="189"/>
      <c r="J11" s="52">
        <v>1</v>
      </c>
      <c r="K11" s="30">
        <f t="shared" si="0"/>
        <v>0</v>
      </c>
      <c r="L11" s="1"/>
      <c r="M11" s="1"/>
      <c r="N11" s="1"/>
      <c r="O11" s="1"/>
      <c r="P11" s="1"/>
      <c r="Q11" s="1"/>
      <c r="R11" s="1"/>
    </row>
    <row r="12" spans="1:18" s="24" customFormat="1" ht="18" customHeight="1">
      <c r="A12" s="342" t="s">
        <v>1</v>
      </c>
      <c r="B12" s="342"/>
      <c r="C12" s="342"/>
      <c r="D12" s="342"/>
      <c r="E12" s="342"/>
      <c r="F12" s="342"/>
      <c r="G12" s="342"/>
      <c r="H12" s="342"/>
      <c r="I12" s="342"/>
      <c r="J12" s="342"/>
      <c r="K12" s="99">
        <f>SUM(K7:K11)</f>
        <v>0</v>
      </c>
    </row>
    <row r="13" spans="1:18" s="24" customFormat="1" ht="17.25">
      <c r="A13" s="342" t="s">
        <v>119</v>
      </c>
      <c r="B13" s="342"/>
      <c r="C13" s="342"/>
      <c r="D13" s="342"/>
      <c r="E13" s="342"/>
      <c r="F13" s="342"/>
      <c r="G13" s="342"/>
      <c r="H13" s="342"/>
      <c r="I13" s="342"/>
      <c r="J13" s="342"/>
      <c r="K13" s="99">
        <v>24</v>
      </c>
    </row>
    <row r="16" spans="1:18" ht="33" customHeight="1">
      <c r="A16" s="343" t="s">
        <v>249</v>
      </c>
      <c r="B16" s="343"/>
      <c r="C16" s="343"/>
      <c r="D16" s="343"/>
      <c r="E16" s="343"/>
      <c r="F16" s="343"/>
      <c r="G16" s="343"/>
      <c r="H16" s="343"/>
      <c r="I16" s="343"/>
      <c r="J16" s="343"/>
      <c r="K16" s="343"/>
    </row>
    <row r="17" spans="1:18" ht="33" customHeight="1">
      <c r="A17" s="335"/>
      <c r="B17" s="335"/>
      <c r="C17" s="335"/>
      <c r="D17" s="335"/>
      <c r="E17" s="335"/>
      <c r="F17" s="335"/>
      <c r="G17" s="335"/>
      <c r="H17" s="335"/>
      <c r="I17" s="335"/>
      <c r="J17" s="335"/>
      <c r="K17" s="335"/>
    </row>
    <row r="18" spans="1:18" ht="33" customHeight="1">
      <c r="A18" s="335"/>
      <c r="B18" s="335"/>
      <c r="C18" s="335"/>
      <c r="D18" s="335"/>
      <c r="E18" s="335"/>
      <c r="F18" s="335"/>
      <c r="G18" s="335"/>
      <c r="H18" s="335"/>
      <c r="I18" s="335"/>
      <c r="J18" s="335"/>
      <c r="K18" s="335"/>
    </row>
    <row r="19" spans="1:18" ht="33" customHeight="1">
      <c r="A19" s="335"/>
      <c r="B19" s="335"/>
      <c r="C19" s="335"/>
      <c r="D19" s="335"/>
      <c r="E19" s="335"/>
      <c r="F19" s="335"/>
      <c r="G19" s="335"/>
      <c r="H19" s="335"/>
      <c r="I19" s="335"/>
      <c r="J19" s="335"/>
      <c r="K19" s="335"/>
    </row>
    <row r="20" spans="1:18" ht="33" customHeight="1">
      <c r="A20" s="335"/>
      <c r="B20" s="335"/>
      <c r="C20" s="335"/>
      <c r="D20" s="335"/>
      <c r="E20" s="335"/>
      <c r="F20" s="335"/>
      <c r="G20" s="335"/>
      <c r="H20" s="335"/>
      <c r="I20" s="335"/>
      <c r="J20" s="335"/>
      <c r="K20" s="335"/>
    </row>
    <row r="21" spans="1:18" ht="33" customHeight="1">
      <c r="A21" s="335"/>
      <c r="B21" s="335"/>
      <c r="C21" s="335"/>
      <c r="D21" s="335"/>
      <c r="E21" s="335"/>
      <c r="F21" s="335"/>
      <c r="G21" s="335"/>
      <c r="H21" s="335"/>
      <c r="I21" s="335"/>
      <c r="J21" s="335"/>
      <c r="K21" s="335"/>
    </row>
    <row r="22" spans="1:18" ht="33" customHeight="1">
      <c r="A22" s="335"/>
      <c r="B22" s="335"/>
      <c r="C22" s="335"/>
      <c r="D22" s="335"/>
      <c r="E22" s="335"/>
      <c r="F22" s="335"/>
      <c r="G22" s="335"/>
      <c r="H22" s="335"/>
      <c r="I22" s="335"/>
      <c r="J22" s="335"/>
      <c r="K22" s="335"/>
    </row>
    <row r="23" spans="1:18" ht="33" customHeight="1">
      <c r="A23" s="335"/>
      <c r="B23" s="335"/>
      <c r="C23" s="335"/>
      <c r="D23" s="335"/>
      <c r="E23" s="335"/>
      <c r="F23" s="335"/>
      <c r="G23" s="335"/>
      <c r="H23" s="335"/>
      <c r="I23" s="335"/>
      <c r="J23" s="335"/>
      <c r="K23" s="335"/>
    </row>
    <row r="24" spans="1:18" ht="33" customHeight="1">
      <c r="A24" s="335"/>
      <c r="B24" s="335"/>
      <c r="C24" s="335"/>
      <c r="D24" s="335"/>
      <c r="E24" s="335"/>
      <c r="F24" s="335"/>
      <c r="G24" s="335"/>
      <c r="H24" s="335"/>
      <c r="I24" s="335"/>
      <c r="J24" s="335"/>
      <c r="K24" s="335"/>
    </row>
    <row r="25" spans="1:18" ht="33" customHeight="1">
      <c r="A25" s="335"/>
      <c r="B25" s="335"/>
      <c r="C25" s="335"/>
      <c r="D25" s="335"/>
      <c r="E25" s="335"/>
      <c r="F25" s="335"/>
      <c r="G25" s="335"/>
      <c r="H25" s="335"/>
      <c r="I25" s="335"/>
      <c r="J25" s="335"/>
      <c r="K25" s="335"/>
    </row>
    <row r="26" spans="1:18" ht="33" customHeight="1">
      <c r="A26" s="335"/>
      <c r="B26" s="335"/>
      <c r="C26" s="335"/>
      <c r="D26" s="335"/>
      <c r="E26" s="335"/>
      <c r="F26" s="335"/>
      <c r="G26" s="335"/>
      <c r="H26" s="335"/>
      <c r="I26" s="335"/>
      <c r="J26" s="335"/>
      <c r="K26" s="335"/>
    </row>
    <row r="28" spans="1:18" ht="18.75">
      <c r="A28" s="3"/>
      <c r="H28" s="6"/>
      <c r="I28" s="6"/>
    </row>
    <row r="30" spans="1:18" s="2" customFormat="1" ht="23.25" customHeight="1">
      <c r="A30" s="7"/>
      <c r="G30" s="18"/>
      <c r="H30" s="8"/>
      <c r="I30" s="8"/>
      <c r="L30" s="1"/>
      <c r="M30" s="1"/>
      <c r="N30" s="1"/>
      <c r="O30" s="1"/>
      <c r="P30" s="1"/>
      <c r="Q30" s="1"/>
      <c r="R30" s="1"/>
    </row>
    <row r="31" spans="1:18" s="2" customFormat="1" ht="23.25" customHeight="1">
      <c r="A31" s="7"/>
      <c r="G31" s="18"/>
      <c r="H31" s="8"/>
      <c r="I31" s="8"/>
      <c r="L31" s="1"/>
      <c r="M31" s="1"/>
      <c r="N31" s="1"/>
      <c r="O31" s="1"/>
      <c r="P31" s="1"/>
      <c r="Q31" s="1"/>
      <c r="R31" s="1"/>
    </row>
    <row r="32" spans="1:18" s="2" customFormat="1" ht="23.25" customHeight="1">
      <c r="A32" s="7"/>
      <c r="G32" s="18"/>
      <c r="H32" s="8"/>
      <c r="I32" s="8"/>
      <c r="L32" s="1"/>
      <c r="M32" s="1"/>
      <c r="N32" s="1"/>
      <c r="O32" s="1"/>
      <c r="P32" s="1"/>
      <c r="Q32" s="1"/>
      <c r="R32" s="1"/>
    </row>
    <row r="33" spans="1:18" s="2" customFormat="1" ht="23.25" customHeight="1">
      <c r="A33" s="7"/>
      <c r="G33" s="18"/>
      <c r="H33" s="8"/>
      <c r="I33" s="8"/>
      <c r="L33" s="1"/>
      <c r="M33" s="1"/>
      <c r="N33" s="1"/>
      <c r="O33" s="1"/>
      <c r="P33" s="1"/>
      <c r="Q33" s="1"/>
      <c r="R33" s="1"/>
    </row>
    <row r="34" spans="1:18" s="2" customFormat="1" ht="23.25" customHeight="1">
      <c r="A34" s="7"/>
      <c r="G34" s="18"/>
      <c r="H34" s="8"/>
      <c r="I34" s="8"/>
      <c r="L34" s="1"/>
      <c r="M34" s="1"/>
      <c r="N34" s="1"/>
      <c r="O34" s="1"/>
      <c r="P34" s="1"/>
      <c r="Q34" s="1"/>
      <c r="R34" s="1"/>
    </row>
    <row r="35" spans="1:18" s="2" customFormat="1" ht="23.25" customHeight="1">
      <c r="A35" s="7"/>
      <c r="G35" s="18"/>
      <c r="H35" s="8"/>
      <c r="I35" s="8"/>
      <c r="L35" s="1"/>
      <c r="M35" s="1"/>
      <c r="N35" s="1"/>
      <c r="O35" s="1"/>
      <c r="P35" s="1"/>
      <c r="Q35" s="1"/>
      <c r="R35" s="1"/>
    </row>
    <row r="38" spans="1:18" ht="54" customHeight="1">
      <c r="A38" s="3"/>
      <c r="B38" s="6"/>
      <c r="C38" s="6"/>
      <c r="D38" s="6"/>
      <c r="E38" s="6"/>
      <c r="F38" s="6"/>
      <c r="G38" s="6"/>
      <c r="H38" s="6"/>
      <c r="I38" s="6"/>
      <c r="J38" s="6"/>
      <c r="K38" s="6"/>
    </row>
    <row r="39" spans="1:18" ht="18.75">
      <c r="A39" s="3"/>
    </row>
    <row r="40" spans="1:18">
      <c r="A40" s="23"/>
      <c r="B40" s="23"/>
      <c r="C40" s="23"/>
      <c r="D40" s="23"/>
      <c r="E40" s="23"/>
      <c r="F40" s="23"/>
      <c r="G40" s="20"/>
      <c r="H40" s="23"/>
      <c r="I40" s="23"/>
      <c r="J40" s="23"/>
      <c r="K40" s="21"/>
    </row>
    <row r="41" spans="1:18">
      <c r="A41" s="23"/>
      <c r="B41" s="9"/>
      <c r="C41" s="10"/>
      <c r="D41" s="11"/>
      <c r="E41" s="12"/>
      <c r="F41" s="23"/>
      <c r="G41" s="20"/>
      <c r="H41" s="23"/>
      <c r="I41" s="23"/>
      <c r="J41" s="23"/>
      <c r="K41" s="21"/>
    </row>
    <row r="42" spans="1:18" ht="23.25">
      <c r="A42" s="3"/>
      <c r="B42" s="13"/>
      <c r="C42" s="13"/>
      <c r="D42" s="13"/>
      <c r="E42" s="13"/>
      <c r="F42" s="2"/>
      <c r="G42" s="2"/>
      <c r="H42" s="2"/>
      <c r="I42" s="2"/>
      <c r="J42" s="8"/>
      <c r="K42" s="8"/>
    </row>
    <row r="43" spans="1:18" ht="23.25">
      <c r="A43" s="3"/>
      <c r="B43" s="14"/>
      <c r="C43" s="15"/>
      <c r="D43" s="16"/>
      <c r="E43" s="16"/>
      <c r="F43" s="2"/>
      <c r="G43" s="2"/>
      <c r="H43" s="2"/>
      <c r="I43" s="2"/>
      <c r="J43" s="8"/>
      <c r="K43" s="8"/>
    </row>
    <row r="44" spans="1:18" ht="23.25">
      <c r="A44" s="3"/>
      <c r="B44" s="14"/>
      <c r="C44" s="15"/>
      <c r="D44" s="16"/>
      <c r="E44" s="16"/>
      <c r="F44" s="2"/>
      <c r="G44" s="2"/>
      <c r="H44" s="2"/>
      <c r="I44" s="2"/>
      <c r="J44" s="8"/>
      <c r="K44" s="8"/>
    </row>
    <row r="45" spans="1:18" ht="23.25">
      <c r="A45" s="3"/>
      <c r="B45" s="14"/>
      <c r="C45" s="15"/>
      <c r="D45" s="16"/>
      <c r="E45" s="16"/>
      <c r="F45" s="2"/>
      <c r="G45" s="2"/>
      <c r="H45" s="2"/>
      <c r="I45" s="2"/>
      <c r="J45" s="8"/>
      <c r="K45" s="8"/>
    </row>
    <row r="46" spans="1:18" ht="23.25">
      <c r="A46" s="3"/>
      <c r="B46" s="14"/>
      <c r="C46" s="15"/>
      <c r="D46" s="16"/>
      <c r="E46" s="16"/>
      <c r="F46" s="2"/>
      <c r="G46" s="2"/>
      <c r="H46" s="2"/>
      <c r="I46" s="2"/>
      <c r="J46" s="8"/>
      <c r="K46" s="8"/>
    </row>
    <row r="47" spans="1:18" ht="23.25">
      <c r="A47" s="3"/>
      <c r="B47" s="14"/>
      <c r="C47" s="15"/>
      <c r="D47" s="16"/>
      <c r="E47" s="16"/>
      <c r="F47" s="2"/>
      <c r="G47" s="2"/>
      <c r="H47" s="2"/>
      <c r="I47" s="2"/>
      <c r="J47" s="8"/>
      <c r="K47" s="8"/>
    </row>
    <row r="48" spans="1:18" ht="15.75">
      <c r="A48" s="370"/>
      <c r="B48" s="370"/>
      <c r="C48" s="370"/>
      <c r="D48" s="370"/>
      <c r="E48" s="370"/>
      <c r="F48" s="370"/>
      <c r="G48" s="370"/>
      <c r="H48" s="370"/>
      <c r="I48" s="370"/>
      <c r="J48" s="370"/>
      <c r="K48" s="19"/>
    </row>
    <row r="49" spans="1:11" ht="15.75">
      <c r="A49" s="365"/>
      <c r="B49" s="365"/>
      <c r="C49" s="365"/>
      <c r="D49" s="365"/>
      <c r="E49" s="365"/>
      <c r="F49" s="365"/>
      <c r="G49" s="365"/>
      <c r="H49" s="365"/>
      <c r="I49" s="365"/>
      <c r="J49" s="365"/>
      <c r="K49" s="365"/>
    </row>
    <row r="50" spans="1:11" ht="15.75">
      <c r="A50" s="17"/>
      <c r="B50" s="2"/>
      <c r="C50" s="2"/>
      <c r="D50" s="2"/>
      <c r="E50" s="2"/>
      <c r="F50" s="2"/>
      <c r="G50" s="2"/>
      <c r="H50" s="2"/>
      <c r="I50" s="2"/>
      <c r="J50" s="2"/>
      <c r="K50" s="2"/>
    </row>
  </sheetData>
  <sheetProtection algorithmName="SHA-512" hashValue="79VDSGMHNoHO1fVmHL2Cy/FYtcPuizwLsgZK2YrzshS4ChrEIB9Ohhz8kbATrySE4/rm/3RnJ7sMPvnzURcm/A==" saltValue="1jbdRSK5Sg8VomZFJ9vJzw==" spinCount="100000" sheet="1" objects="1" scenarios="1"/>
  <mergeCells count="33">
    <mergeCell ref="A24:K24"/>
    <mergeCell ref="A25:K25"/>
    <mergeCell ref="A26:K26"/>
    <mergeCell ref="B2:F2"/>
    <mergeCell ref="F7:H7"/>
    <mergeCell ref="A1:K1"/>
    <mergeCell ref="A3:A4"/>
    <mergeCell ref="B3:E3"/>
    <mergeCell ref="J3:J4"/>
    <mergeCell ref="K5:K6"/>
    <mergeCell ref="A5:H5"/>
    <mergeCell ref="A6:H6"/>
    <mergeCell ref="J5:J6"/>
    <mergeCell ref="G2:H2"/>
    <mergeCell ref="F3:H4"/>
    <mergeCell ref="I3:I4"/>
    <mergeCell ref="I5:I6"/>
    <mergeCell ref="A48:J48"/>
    <mergeCell ref="A49:K49"/>
    <mergeCell ref="F8:H8"/>
    <mergeCell ref="F10:H10"/>
    <mergeCell ref="A12:J12"/>
    <mergeCell ref="F11:H11"/>
    <mergeCell ref="F9:H9"/>
    <mergeCell ref="A13:J13"/>
    <mergeCell ref="A16:K16"/>
    <mergeCell ref="A17:K17"/>
    <mergeCell ref="A18:K18"/>
    <mergeCell ref="A19:K19"/>
    <mergeCell ref="A20:K20"/>
    <mergeCell ref="A21:K21"/>
    <mergeCell ref="A22:K22"/>
    <mergeCell ref="A23:K23"/>
  </mergeCells>
  <conditionalFormatting sqref="K7:K11">
    <cfRule type="cellIs" dxfId="38" priority="1" operator="greaterThan">
      <formula>3</formula>
    </cfRule>
    <cfRule type="cellIs" dxfId="37" priority="2" operator="equal">
      <formula>0</formula>
    </cfRule>
    <cfRule type="cellIs" dxfId="36" priority="3" operator="equal">
      <formula>1</formula>
    </cfRule>
    <cfRule type="cellIs" dxfId="35" priority="4" operator="equal">
      <formula>2</formula>
    </cfRule>
    <cfRule type="cellIs" dxfId="34" priority="5" operator="equal">
      <formula>3</formula>
    </cfRule>
  </conditionalFormatting>
  <dataValidations count="5">
    <dataValidation type="list" operator="equal" allowBlank="1" showInputMessage="1" showErrorMessage="1" sqref="B42:E47" xr:uid="{6F0BADC1-3BDA-48DA-BFFF-644D6A2E8A14}">
      <formula1>"a"</formula1>
    </dataValidation>
    <dataValidation type="list" allowBlank="1" showInputMessage="1" showErrorMessage="1" sqref="B7:B11" xr:uid="{233A5180-3E7E-4BC6-A5C2-D6EEB91C2946}">
      <formula1>"0"</formula1>
    </dataValidation>
    <dataValidation type="list" allowBlank="1" showInputMessage="1" showErrorMessage="1" sqref="C7:C11" xr:uid="{2D8088B7-AFD4-4CB3-9314-B1157FEB51C5}">
      <formula1>"1"</formula1>
    </dataValidation>
    <dataValidation type="list" allowBlank="1" showInputMessage="1" showErrorMessage="1" sqref="D7:D11" xr:uid="{A36A63E1-ADD4-4F5A-9AB5-C7088DD7A331}">
      <formula1>"2"</formula1>
    </dataValidation>
    <dataValidation type="list" allowBlank="1" showInputMessage="1" showErrorMessage="1" sqref="E7:E11" xr:uid="{B937A7FC-526E-4919-996B-F9059A33BA9F}">
      <formula1>"3"</formula1>
    </dataValidation>
  </dataValidations>
  <pageMargins left="0.70866141732283472" right="0.70866141732283472" top="0.78740157480314965" bottom="0.78740157480314965" header="0.31496062992125984" footer="0.31496062992125984"/>
  <pageSetup paperSize="9" scale="69"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6870" r:id="rId5" name="Check Box 6">
              <controlPr defaultSize="0" autoFill="0" autoLine="0" autoPict="0">
                <anchor moveWithCells="1">
                  <from>
                    <xdr:col>8</xdr:col>
                    <xdr:colOff>95250</xdr:colOff>
                    <xdr:row>5</xdr:row>
                    <xdr:rowOff>495300</xdr:rowOff>
                  </from>
                  <to>
                    <xdr:col>11</xdr:col>
                    <xdr:colOff>123825</xdr:colOff>
                    <xdr:row>6</xdr:row>
                    <xdr:rowOff>476250</xdr:rowOff>
                  </to>
                </anchor>
              </controlPr>
            </control>
          </mc:Choice>
        </mc:AlternateContent>
        <mc:AlternateContent xmlns:mc="http://schemas.openxmlformats.org/markup-compatibility/2006">
          <mc:Choice Requires="x14">
            <control shapeId="36871" r:id="rId6" name="Check Box 7">
              <controlPr defaultSize="0" autoFill="0" autoLine="0" autoPict="0">
                <anchor moveWithCells="1">
                  <from>
                    <xdr:col>8</xdr:col>
                    <xdr:colOff>114300</xdr:colOff>
                    <xdr:row>7</xdr:row>
                    <xdr:rowOff>28575</xdr:rowOff>
                  </from>
                  <to>
                    <xdr:col>11</xdr:col>
                    <xdr:colOff>142875</xdr:colOff>
                    <xdr:row>7</xdr:row>
                    <xdr:rowOff>514350</xdr:rowOff>
                  </to>
                </anchor>
              </controlPr>
            </control>
          </mc:Choice>
        </mc:AlternateContent>
        <mc:AlternateContent xmlns:mc="http://schemas.openxmlformats.org/markup-compatibility/2006">
          <mc:Choice Requires="x14">
            <control shapeId="36873" r:id="rId7" name="Check Box 9">
              <controlPr defaultSize="0" autoFill="0" autoLine="0" autoPict="0">
                <anchor moveWithCells="1">
                  <from>
                    <xdr:col>8</xdr:col>
                    <xdr:colOff>123825</xdr:colOff>
                    <xdr:row>8</xdr:row>
                    <xdr:rowOff>9525</xdr:rowOff>
                  </from>
                  <to>
                    <xdr:col>11</xdr:col>
                    <xdr:colOff>152400</xdr:colOff>
                    <xdr:row>8</xdr:row>
                    <xdr:rowOff>495300</xdr:rowOff>
                  </to>
                </anchor>
              </controlPr>
            </control>
          </mc:Choice>
        </mc:AlternateContent>
        <mc:AlternateContent xmlns:mc="http://schemas.openxmlformats.org/markup-compatibility/2006">
          <mc:Choice Requires="x14">
            <control shapeId="36874" r:id="rId8" name="Check Box 10">
              <controlPr defaultSize="0" autoFill="0" autoLine="0" autoPict="0">
                <anchor moveWithCells="1">
                  <from>
                    <xdr:col>8</xdr:col>
                    <xdr:colOff>104775</xdr:colOff>
                    <xdr:row>9</xdr:row>
                    <xdr:rowOff>19050</xdr:rowOff>
                  </from>
                  <to>
                    <xdr:col>11</xdr:col>
                    <xdr:colOff>133350</xdr:colOff>
                    <xdr:row>9</xdr:row>
                    <xdr:rowOff>504825</xdr:rowOff>
                  </to>
                </anchor>
              </controlPr>
            </control>
          </mc:Choice>
        </mc:AlternateContent>
        <mc:AlternateContent xmlns:mc="http://schemas.openxmlformats.org/markup-compatibility/2006">
          <mc:Choice Requires="x14">
            <control shapeId="36876" r:id="rId9" name="Check Box 12">
              <controlPr defaultSize="0" autoFill="0" autoLine="0" autoPict="0">
                <anchor moveWithCells="1">
                  <from>
                    <xdr:col>8</xdr:col>
                    <xdr:colOff>114300</xdr:colOff>
                    <xdr:row>10</xdr:row>
                    <xdr:rowOff>0</xdr:rowOff>
                  </from>
                  <to>
                    <xdr:col>11</xdr:col>
                    <xdr:colOff>142875</xdr:colOff>
                    <xdr:row>10</xdr:row>
                    <xdr:rowOff>485775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11F3-5D5B-4131-B37B-5C74F2E16FFD}">
  <sheetPr codeName="Tabelle13">
    <pageSetUpPr fitToPage="1"/>
  </sheetPr>
  <dimension ref="A1:M53"/>
  <sheetViews>
    <sheetView showGridLines="0" view="pageBreakPreview" zoomScale="60" zoomScaleNormal="98" zoomScalePageLayoutView="122" workbookViewId="0">
      <selection activeCell="J2" sqref="J1:K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0" width="17.7109375" hidden="1" customWidth="1"/>
    <col min="11" max="11" width="25.140625" hidden="1" customWidth="1"/>
  </cols>
  <sheetData>
    <row r="1" spans="1:13" ht="48" customHeight="1">
      <c r="A1" s="457" t="s">
        <v>2</v>
      </c>
      <c r="B1" s="458"/>
      <c r="C1" s="458"/>
      <c r="D1" s="458"/>
      <c r="E1" s="458"/>
      <c r="F1" s="458"/>
      <c r="G1" s="458"/>
      <c r="H1" s="458"/>
      <c r="I1" s="458"/>
      <c r="J1" s="458"/>
      <c r="K1" s="458"/>
      <c r="L1" s="1"/>
    </row>
    <row r="2" spans="1:13" ht="48" customHeight="1">
      <c r="A2" s="225" t="s">
        <v>201</v>
      </c>
      <c r="B2" s="331">
        <f>'Deckblatt Kand'!$B$5</f>
        <v>0</v>
      </c>
      <c r="C2" s="331"/>
      <c r="D2" s="331"/>
      <c r="E2" s="331"/>
      <c r="F2" s="331"/>
      <c r="G2" s="332">
        <f>'Deckblatt Kand'!$B$6</f>
        <v>0</v>
      </c>
      <c r="H2" s="331"/>
      <c r="I2" s="118"/>
      <c r="J2" s="50"/>
      <c r="K2" s="50"/>
      <c r="L2" s="1"/>
    </row>
    <row r="3" spans="1:13" s="2" customFormat="1" ht="48" customHeight="1">
      <c r="A3" s="329" t="s">
        <v>111</v>
      </c>
      <c r="B3" s="417" t="s">
        <v>122</v>
      </c>
      <c r="C3" s="417"/>
      <c r="D3" s="417"/>
      <c r="E3" s="417"/>
      <c r="F3" s="439" t="s">
        <v>171</v>
      </c>
      <c r="G3" s="439"/>
      <c r="H3" s="439"/>
      <c r="I3" s="334" t="s">
        <v>250</v>
      </c>
      <c r="J3" s="330" t="s">
        <v>0</v>
      </c>
      <c r="K3" s="113" t="s">
        <v>125</v>
      </c>
    </row>
    <row r="4" spans="1:13" s="2" customFormat="1" ht="48" customHeight="1">
      <c r="A4" s="329"/>
      <c r="B4" s="103">
        <v>0</v>
      </c>
      <c r="C4" s="104">
        <v>1</v>
      </c>
      <c r="D4" s="105">
        <v>2</v>
      </c>
      <c r="E4" s="106">
        <v>3</v>
      </c>
      <c r="F4" s="439"/>
      <c r="G4" s="439"/>
      <c r="H4" s="439"/>
      <c r="I4" s="334"/>
      <c r="J4" s="330"/>
      <c r="K4" s="187" t="s">
        <v>3</v>
      </c>
    </row>
    <row r="5" spans="1:13" s="2" customFormat="1" ht="39.950000000000003" customHeight="1">
      <c r="A5" s="435" t="s">
        <v>124</v>
      </c>
      <c r="B5" s="435"/>
      <c r="C5" s="435"/>
      <c r="D5" s="435"/>
      <c r="E5" s="435"/>
      <c r="F5" s="435"/>
      <c r="G5" s="435"/>
      <c r="H5" s="435"/>
      <c r="I5" s="408"/>
      <c r="J5" s="338"/>
      <c r="K5" s="338"/>
    </row>
    <row r="6" spans="1:13" s="2" customFormat="1" ht="39.950000000000003" customHeight="1">
      <c r="A6" s="459" t="s">
        <v>305</v>
      </c>
      <c r="B6" s="459"/>
      <c r="C6" s="459"/>
      <c r="D6" s="459"/>
      <c r="E6" s="459"/>
      <c r="F6" s="459"/>
      <c r="G6" s="459"/>
      <c r="H6" s="459"/>
      <c r="I6" s="409"/>
      <c r="J6" s="338"/>
      <c r="K6" s="338"/>
    </row>
    <row r="7" spans="1:13" s="2" customFormat="1" ht="80.099999999999994" customHeight="1">
      <c r="A7" s="87" t="s">
        <v>267</v>
      </c>
      <c r="B7" s="216"/>
      <c r="C7" s="217"/>
      <c r="D7" s="218"/>
      <c r="E7" s="219"/>
      <c r="F7" s="336"/>
      <c r="G7" s="336"/>
      <c r="H7" s="336"/>
      <c r="I7" s="178"/>
      <c r="J7" s="52">
        <v>1</v>
      </c>
      <c r="K7" s="30">
        <f>SUM(IF(B7&lt;&gt;"",0,0),IF(C7&lt;&gt;"",1,0),IF(D7&lt;&gt;"",2,0),IF(E7&lt;&gt;"",3,0))*J7</f>
        <v>0</v>
      </c>
    </row>
    <row r="8" spans="1:13" s="2" customFormat="1" ht="80.099999999999994" customHeight="1">
      <c r="A8" s="87" t="s">
        <v>12</v>
      </c>
      <c r="B8" s="216"/>
      <c r="C8" s="217"/>
      <c r="D8" s="218"/>
      <c r="E8" s="219"/>
      <c r="F8" s="336"/>
      <c r="G8" s="336"/>
      <c r="H8" s="336"/>
      <c r="I8" s="116"/>
      <c r="J8" s="52">
        <v>1</v>
      </c>
      <c r="K8" s="30">
        <f t="shared" ref="K8:K14" si="0">SUM(IF(B8&lt;&gt;"",0,0),IF(C8&lt;&gt;"",1,0),IF(D8&lt;&gt;"",2,0),IF(E8&lt;&gt;"",3,0))*J8</f>
        <v>0</v>
      </c>
    </row>
    <row r="9" spans="1:13" s="2" customFormat="1" ht="80.099999999999994" customHeight="1">
      <c r="A9" s="87" t="s">
        <v>27</v>
      </c>
      <c r="B9" s="216"/>
      <c r="C9" s="217"/>
      <c r="D9" s="218"/>
      <c r="E9" s="219"/>
      <c r="F9" s="362"/>
      <c r="G9" s="363"/>
      <c r="H9" s="364"/>
      <c r="I9" s="208"/>
      <c r="J9" s="52">
        <v>1</v>
      </c>
      <c r="K9" s="30">
        <f t="shared" si="0"/>
        <v>0</v>
      </c>
    </row>
    <row r="10" spans="1:13" s="2" customFormat="1" ht="80.099999999999994" customHeight="1">
      <c r="A10" s="87" t="s">
        <v>268</v>
      </c>
      <c r="B10" s="216"/>
      <c r="C10" s="217"/>
      <c r="D10" s="218"/>
      <c r="E10" s="219"/>
      <c r="F10" s="336"/>
      <c r="G10" s="336"/>
      <c r="H10" s="336"/>
      <c r="I10" s="116"/>
      <c r="J10" s="52">
        <v>1</v>
      </c>
      <c r="K10" s="30">
        <f t="shared" si="0"/>
        <v>0</v>
      </c>
    </row>
    <row r="11" spans="1:13" s="2" customFormat="1" ht="80.099999999999994" customHeight="1">
      <c r="A11" s="87" t="s">
        <v>18</v>
      </c>
      <c r="B11" s="216"/>
      <c r="C11" s="217"/>
      <c r="D11" s="218"/>
      <c r="E11" s="219"/>
      <c r="F11" s="336"/>
      <c r="G11" s="336"/>
      <c r="H11" s="336"/>
      <c r="I11" s="116"/>
      <c r="J11" s="52">
        <v>1</v>
      </c>
      <c r="K11" s="30">
        <f t="shared" si="0"/>
        <v>0</v>
      </c>
      <c r="L11" s="18"/>
      <c r="M11" s="18"/>
    </row>
    <row r="12" spans="1:13" s="2" customFormat="1" ht="80.099999999999994" customHeight="1">
      <c r="A12" s="87" t="s">
        <v>26</v>
      </c>
      <c r="B12" s="216"/>
      <c r="C12" s="217"/>
      <c r="D12" s="218"/>
      <c r="E12" s="219"/>
      <c r="F12" s="336"/>
      <c r="G12" s="336"/>
      <c r="H12" s="336"/>
      <c r="I12" s="189"/>
      <c r="J12" s="52">
        <v>1</v>
      </c>
      <c r="K12" s="30">
        <f t="shared" si="0"/>
        <v>0</v>
      </c>
      <c r="L12" s="18"/>
      <c r="M12" s="18"/>
    </row>
    <row r="13" spans="1:13" s="2" customFormat="1" ht="80.099999999999994" customHeight="1">
      <c r="A13" s="87" t="s">
        <v>269</v>
      </c>
      <c r="B13" s="216"/>
      <c r="C13" s="217"/>
      <c r="D13" s="218"/>
      <c r="E13" s="219"/>
      <c r="F13" s="336"/>
      <c r="G13" s="336"/>
      <c r="H13" s="336"/>
      <c r="I13" s="116"/>
      <c r="J13" s="52">
        <v>1</v>
      </c>
      <c r="K13" s="30">
        <f t="shared" si="0"/>
        <v>0</v>
      </c>
      <c r="L13" s="18"/>
      <c r="M13" s="18"/>
    </row>
    <row r="14" spans="1:13" s="2" customFormat="1" ht="80.099999999999994" customHeight="1">
      <c r="A14" s="87" t="s">
        <v>19</v>
      </c>
      <c r="B14" s="216"/>
      <c r="C14" s="217"/>
      <c r="D14" s="218"/>
      <c r="E14" s="219"/>
      <c r="F14" s="336"/>
      <c r="G14" s="336"/>
      <c r="H14" s="336"/>
      <c r="I14" s="189"/>
      <c r="J14" s="52">
        <v>1</v>
      </c>
      <c r="K14" s="30">
        <f t="shared" si="0"/>
        <v>0</v>
      </c>
      <c r="L14" s="18"/>
      <c r="M14" s="18"/>
    </row>
    <row r="15" spans="1:13" s="24" customFormat="1" ht="18" customHeight="1">
      <c r="A15" s="342" t="s">
        <v>1</v>
      </c>
      <c r="B15" s="342"/>
      <c r="C15" s="342"/>
      <c r="D15" s="342"/>
      <c r="E15" s="342"/>
      <c r="F15" s="342"/>
      <c r="G15" s="342"/>
      <c r="H15" s="342"/>
      <c r="I15" s="342"/>
      <c r="J15" s="342"/>
      <c r="K15" s="99">
        <f>SUM(K7:K14)</f>
        <v>0</v>
      </c>
    </row>
    <row r="16" spans="1:13" s="24" customFormat="1" ht="17.25">
      <c r="A16" s="342" t="s">
        <v>119</v>
      </c>
      <c r="B16" s="342"/>
      <c r="C16" s="342"/>
      <c r="D16" s="342"/>
      <c r="E16" s="342"/>
      <c r="F16" s="342"/>
      <c r="G16" s="342"/>
      <c r="H16" s="342"/>
      <c r="I16" s="342"/>
      <c r="J16" s="342"/>
      <c r="K16" s="99">
        <v>24</v>
      </c>
    </row>
    <row r="18" spans="1:11" ht="23.25" customHeight="1">
      <c r="A18" s="135"/>
      <c r="B18" s="135" t="s">
        <v>187</v>
      </c>
    </row>
    <row r="19" spans="1:11" ht="23.25" customHeight="1">
      <c r="A19" s="136"/>
      <c r="B19" s="136" t="s">
        <v>364</v>
      </c>
      <c r="C19" s="136"/>
      <c r="D19" s="136"/>
      <c r="E19" s="136"/>
      <c r="F19" s="136"/>
      <c r="G19" s="136"/>
      <c r="H19" s="136"/>
    </row>
    <row r="20" spans="1:11" ht="23.25" customHeight="1">
      <c r="A20" s="136"/>
      <c r="B20" s="136" t="s">
        <v>365</v>
      </c>
      <c r="C20" s="136"/>
      <c r="D20" s="136"/>
      <c r="E20" s="136"/>
      <c r="F20" s="136"/>
      <c r="G20" s="136"/>
      <c r="H20" s="136"/>
    </row>
    <row r="21" spans="1:11" ht="23.25" customHeight="1">
      <c r="A21" s="136"/>
      <c r="B21" s="136" t="s">
        <v>366</v>
      </c>
      <c r="C21" s="136"/>
      <c r="D21" s="136"/>
      <c r="E21" s="136"/>
      <c r="F21" s="136"/>
      <c r="G21" s="136"/>
      <c r="H21" s="136"/>
    </row>
    <row r="22" spans="1:11" ht="23.25" customHeight="1">
      <c r="A22" s="136"/>
      <c r="B22" s="136" t="s">
        <v>372</v>
      </c>
      <c r="C22" s="136"/>
      <c r="D22" s="136"/>
      <c r="E22" s="136"/>
      <c r="F22" s="136"/>
      <c r="G22" s="136"/>
      <c r="H22" s="136"/>
    </row>
    <row r="23" spans="1:11" ht="23.25" customHeight="1">
      <c r="A23" s="136"/>
      <c r="B23" s="136" t="s">
        <v>373</v>
      </c>
      <c r="C23" s="136"/>
      <c r="D23" s="136"/>
      <c r="E23" s="136"/>
      <c r="F23" s="136"/>
      <c r="G23" s="136"/>
      <c r="H23" s="136"/>
    </row>
    <row r="24" spans="1:11" ht="23.25" customHeight="1">
      <c r="A24" s="136"/>
      <c r="B24" s="136" t="s">
        <v>374</v>
      </c>
      <c r="C24" s="136"/>
      <c r="D24" s="136"/>
      <c r="E24" s="136"/>
      <c r="F24" s="136"/>
      <c r="G24" s="136"/>
      <c r="H24" s="136"/>
    </row>
    <row r="25" spans="1:11" ht="23.25" customHeight="1">
      <c r="A25" s="136"/>
      <c r="B25" s="136" t="s">
        <v>371</v>
      </c>
      <c r="C25" s="136"/>
      <c r="D25" s="136"/>
      <c r="E25" s="136"/>
      <c r="F25" s="136"/>
      <c r="G25" s="136"/>
      <c r="H25" s="136"/>
    </row>
    <row r="26" spans="1:11" ht="23.25" customHeight="1">
      <c r="A26" s="136"/>
      <c r="B26" s="136"/>
    </row>
    <row r="27" spans="1:11" ht="23.25" customHeight="1">
      <c r="A27" s="135"/>
      <c r="B27" s="135" t="s">
        <v>192</v>
      </c>
    </row>
    <row r="28" spans="1:11" ht="23.25" customHeight="1">
      <c r="A28" s="136"/>
      <c r="B28" s="136" t="s">
        <v>364</v>
      </c>
      <c r="C28" s="136"/>
      <c r="D28" s="136"/>
      <c r="E28" s="136"/>
      <c r="F28" s="136"/>
      <c r="G28" s="136"/>
      <c r="H28" s="136"/>
    </row>
    <row r="29" spans="1:11" ht="23.25" customHeight="1">
      <c r="A29" s="136"/>
      <c r="B29" s="136" t="s">
        <v>365</v>
      </c>
      <c r="C29" s="136"/>
      <c r="D29" s="136"/>
      <c r="E29" s="136"/>
      <c r="F29" s="136"/>
      <c r="G29" s="136"/>
      <c r="H29" s="136"/>
    </row>
    <row r="30" spans="1:11" ht="23.25" customHeight="1">
      <c r="A30" s="136"/>
      <c r="B30" s="136" t="s">
        <v>366</v>
      </c>
      <c r="C30" s="136"/>
      <c r="D30" s="136"/>
      <c r="E30" s="136"/>
      <c r="F30" s="136"/>
      <c r="G30" s="136"/>
      <c r="H30" s="136"/>
      <c r="I30" s="6"/>
    </row>
    <row r="31" spans="1:11" ht="23.25" customHeight="1">
      <c r="A31" s="136"/>
      <c r="B31" s="136" t="s">
        <v>375</v>
      </c>
      <c r="C31" s="136"/>
      <c r="D31" s="136"/>
      <c r="E31" s="136"/>
      <c r="F31" s="136"/>
      <c r="G31" s="136"/>
      <c r="H31" s="136"/>
    </row>
    <row r="32" spans="1:11" s="2" customFormat="1" ht="23.25" customHeight="1">
      <c r="A32" s="136"/>
      <c r="B32" s="136" t="s">
        <v>376</v>
      </c>
      <c r="C32" s="136"/>
      <c r="D32" s="136"/>
      <c r="E32" s="136"/>
      <c r="F32" s="136"/>
      <c r="G32" s="136"/>
      <c r="H32" s="136"/>
      <c r="I32" s="8"/>
      <c r="J32" s="371"/>
      <c r="K32" s="371"/>
    </row>
    <row r="33" spans="1:11" s="2" customFormat="1" ht="23.25" customHeight="1">
      <c r="A33" s="136"/>
      <c r="B33" s="136" t="s">
        <v>377</v>
      </c>
      <c r="C33" s="136"/>
      <c r="D33" s="136"/>
      <c r="E33" s="136"/>
      <c r="F33" s="136"/>
      <c r="G33" s="136"/>
      <c r="H33" s="136"/>
      <c r="I33" s="8"/>
      <c r="J33" s="371"/>
      <c r="K33" s="371"/>
    </row>
    <row r="34" spans="1:11" s="2" customFormat="1" ht="23.25" customHeight="1">
      <c r="A34" s="136"/>
      <c r="B34" s="136" t="s">
        <v>378</v>
      </c>
      <c r="C34" s="136"/>
      <c r="D34" s="136"/>
      <c r="E34" s="136"/>
      <c r="F34" s="136"/>
      <c r="G34" s="136"/>
      <c r="H34" s="136"/>
      <c r="I34" s="8"/>
      <c r="J34" s="371"/>
      <c r="K34" s="371"/>
    </row>
    <row r="35" spans="1:11" s="2" customFormat="1" ht="23.25" customHeight="1">
      <c r="A35" s="7"/>
      <c r="B35" s="371"/>
      <c r="C35" s="371"/>
      <c r="D35" s="371"/>
      <c r="E35" s="371"/>
      <c r="F35" s="371"/>
      <c r="G35" s="18"/>
      <c r="H35" s="8"/>
      <c r="I35" s="8"/>
      <c r="J35" s="371"/>
      <c r="K35" s="371"/>
    </row>
    <row r="36" spans="1:11" s="2" customFormat="1" ht="23.25" customHeight="1">
      <c r="A36" s="7"/>
      <c r="B36" s="18"/>
      <c r="C36" s="18"/>
      <c r="D36" s="18"/>
      <c r="E36" s="18"/>
      <c r="F36" s="18"/>
      <c r="G36" s="18"/>
      <c r="H36" s="8"/>
      <c r="I36" s="8"/>
      <c r="J36" s="18"/>
      <c r="K36" s="18"/>
    </row>
    <row r="37" spans="1:11" s="2" customFormat="1" ht="33" customHeight="1">
      <c r="A37" s="343" t="s">
        <v>249</v>
      </c>
      <c r="B37" s="343"/>
      <c r="C37" s="343"/>
      <c r="D37" s="343"/>
      <c r="E37" s="343"/>
      <c r="F37" s="343"/>
      <c r="G37" s="343"/>
      <c r="H37" s="343"/>
      <c r="I37" s="343"/>
      <c r="J37" s="343"/>
      <c r="K37" s="343"/>
    </row>
    <row r="38" spans="1:11" s="2" customFormat="1" ht="33" customHeight="1">
      <c r="A38" s="335"/>
      <c r="B38" s="335"/>
      <c r="C38" s="335"/>
      <c r="D38" s="335"/>
      <c r="E38" s="335"/>
      <c r="F38" s="335"/>
      <c r="G38" s="335"/>
      <c r="H38" s="335"/>
      <c r="I38" s="335"/>
      <c r="J38" s="335"/>
      <c r="K38" s="335"/>
    </row>
    <row r="39" spans="1:11" ht="33" customHeight="1">
      <c r="A39" s="454"/>
      <c r="B39" s="455"/>
      <c r="C39" s="455"/>
      <c r="D39" s="455"/>
      <c r="E39" s="455"/>
      <c r="F39" s="455"/>
      <c r="G39" s="455"/>
      <c r="H39" s="455"/>
      <c r="I39" s="455"/>
      <c r="J39" s="455"/>
      <c r="K39" s="456"/>
    </row>
    <row r="40" spans="1:11" ht="33" customHeight="1">
      <c r="A40" s="335"/>
      <c r="B40" s="335"/>
      <c r="C40" s="335"/>
      <c r="D40" s="335"/>
      <c r="E40" s="335"/>
      <c r="F40" s="335"/>
      <c r="G40" s="335"/>
      <c r="H40" s="335"/>
      <c r="I40" s="335"/>
      <c r="J40" s="335"/>
      <c r="K40" s="335"/>
    </row>
    <row r="41" spans="1:11" ht="33" customHeight="1">
      <c r="A41" s="335"/>
      <c r="B41" s="335"/>
      <c r="C41" s="335"/>
      <c r="D41" s="335"/>
      <c r="E41" s="335"/>
      <c r="F41" s="335"/>
      <c r="G41" s="335"/>
      <c r="H41" s="335"/>
      <c r="I41" s="335"/>
      <c r="J41" s="335"/>
      <c r="K41" s="335"/>
    </row>
    <row r="42" spans="1:11" ht="33" customHeight="1">
      <c r="A42" s="335"/>
      <c r="B42" s="335"/>
      <c r="C42" s="335"/>
      <c r="D42" s="335"/>
      <c r="E42" s="335"/>
      <c r="F42" s="335"/>
      <c r="G42" s="335"/>
      <c r="H42" s="335"/>
      <c r="I42" s="335"/>
      <c r="J42" s="335"/>
      <c r="K42" s="335"/>
    </row>
    <row r="43" spans="1:11" ht="33" customHeight="1">
      <c r="A43" s="335"/>
      <c r="B43" s="335"/>
      <c r="C43" s="335"/>
      <c r="D43" s="335"/>
      <c r="E43" s="335"/>
      <c r="F43" s="335"/>
      <c r="G43" s="335"/>
      <c r="H43" s="335"/>
      <c r="I43" s="335"/>
      <c r="J43" s="335"/>
      <c r="K43" s="335"/>
    </row>
    <row r="44" spans="1:11" ht="33" customHeight="1">
      <c r="A44" s="335"/>
      <c r="B44" s="335"/>
      <c r="C44" s="335"/>
      <c r="D44" s="335"/>
      <c r="E44" s="335"/>
      <c r="F44" s="335"/>
      <c r="G44" s="335"/>
      <c r="H44" s="335"/>
      <c r="I44" s="335"/>
      <c r="J44" s="335"/>
      <c r="K44" s="335"/>
    </row>
    <row r="45" spans="1:11" ht="33" customHeight="1">
      <c r="A45" s="335"/>
      <c r="B45" s="335"/>
      <c r="C45" s="335"/>
      <c r="D45" s="335"/>
      <c r="E45" s="335"/>
      <c r="F45" s="335"/>
      <c r="G45" s="335"/>
      <c r="H45" s="335"/>
      <c r="I45" s="335"/>
      <c r="J45" s="335"/>
      <c r="K45" s="335"/>
    </row>
    <row r="46" spans="1:11" ht="33" customHeight="1">
      <c r="A46" s="335"/>
      <c r="B46" s="335"/>
      <c r="C46" s="335"/>
      <c r="D46" s="335"/>
      <c r="E46" s="335"/>
      <c r="F46" s="335"/>
      <c r="G46" s="335"/>
      <c r="H46" s="335"/>
      <c r="I46" s="335"/>
      <c r="J46" s="335"/>
      <c r="K46" s="335"/>
    </row>
    <row r="47" spans="1:11" ht="33" customHeight="1">
      <c r="A47" s="335"/>
      <c r="B47" s="335"/>
      <c r="C47" s="335"/>
      <c r="D47" s="335"/>
      <c r="E47" s="335"/>
      <c r="F47" s="335"/>
      <c r="G47" s="335"/>
      <c r="H47" s="335"/>
      <c r="I47" s="335"/>
      <c r="J47" s="335"/>
      <c r="K47" s="335"/>
    </row>
    <row r="48" spans="1:11" ht="23.25">
      <c r="A48" s="3"/>
      <c r="B48" s="14"/>
      <c r="C48" s="15"/>
      <c r="D48" s="16"/>
      <c r="E48" s="16"/>
      <c r="F48" s="2"/>
      <c r="G48" s="2"/>
      <c r="H48" s="2"/>
      <c r="I48" s="2"/>
      <c r="J48" s="8"/>
      <c r="K48" s="8"/>
    </row>
    <row r="49" spans="1:11" ht="23.25">
      <c r="A49" s="3"/>
      <c r="B49" s="14"/>
      <c r="C49" s="15"/>
      <c r="D49" s="16"/>
      <c r="E49" s="16"/>
      <c r="F49" s="2"/>
      <c r="G49" s="2"/>
      <c r="H49" s="2"/>
      <c r="I49" s="2"/>
      <c r="J49" s="8"/>
      <c r="K49" s="8"/>
    </row>
    <row r="50" spans="1:11" ht="23.25">
      <c r="A50" s="3"/>
      <c r="B50" s="14"/>
      <c r="C50" s="15"/>
      <c r="D50" s="16"/>
      <c r="E50" s="16"/>
      <c r="F50" s="2"/>
      <c r="G50" s="2"/>
      <c r="H50" s="2"/>
      <c r="I50" s="2"/>
      <c r="J50" s="8"/>
      <c r="K50" s="8"/>
    </row>
    <row r="51" spans="1:11" ht="15.75">
      <c r="A51" s="370"/>
      <c r="B51" s="370"/>
      <c r="C51" s="370"/>
      <c r="D51" s="370"/>
      <c r="E51" s="370"/>
      <c r="F51" s="370"/>
      <c r="G51" s="370"/>
      <c r="H51" s="370"/>
      <c r="I51" s="370"/>
      <c r="J51" s="370"/>
      <c r="K51" s="19"/>
    </row>
    <row r="52" spans="1:11" ht="15.75">
      <c r="A52" s="365"/>
      <c r="B52" s="365"/>
      <c r="C52" s="365"/>
      <c r="D52" s="365"/>
      <c r="E52" s="365"/>
      <c r="F52" s="365"/>
      <c r="G52" s="365"/>
      <c r="H52" s="365"/>
      <c r="I52" s="365"/>
      <c r="J52" s="365"/>
      <c r="K52" s="365"/>
    </row>
    <row r="53" spans="1:11" ht="15.75">
      <c r="A53" s="17"/>
      <c r="B53" s="2"/>
      <c r="C53" s="2"/>
      <c r="D53" s="2"/>
      <c r="E53" s="2"/>
      <c r="F53" s="2"/>
      <c r="G53" s="2"/>
      <c r="H53" s="2"/>
      <c r="I53" s="2"/>
      <c r="J53" s="2"/>
      <c r="K53" s="2"/>
    </row>
  </sheetData>
  <sheetProtection algorithmName="SHA-512" hashValue="Hz95LALU5y7CrFwvq3hiCxs6vfVcLcwV0CUgqcK+5sqNr5mNS/K+mK16Dy/mMJL4w3LsEEQ2vTCvPMudVRkPjQ==" saltValue="JpwXmsOvt3BszzBqIXE3Ag==" spinCount="100000" sheet="1" objects="1" scenarios="1"/>
  <mergeCells count="41">
    <mergeCell ref="A1:K1"/>
    <mergeCell ref="A3:A4"/>
    <mergeCell ref="B3:E3"/>
    <mergeCell ref="J3:J4"/>
    <mergeCell ref="F7:H7"/>
    <mergeCell ref="K5:K6"/>
    <mergeCell ref="J5:J6"/>
    <mergeCell ref="G2:H2"/>
    <mergeCell ref="B2:F2"/>
    <mergeCell ref="F3:H4"/>
    <mergeCell ref="A5:H5"/>
    <mergeCell ref="A6:H6"/>
    <mergeCell ref="A51:J51"/>
    <mergeCell ref="A52:K52"/>
    <mergeCell ref="A41:K41"/>
    <mergeCell ref="A37:K37"/>
    <mergeCell ref="A38:K38"/>
    <mergeCell ref="A39:K39"/>
    <mergeCell ref="A40:K40"/>
    <mergeCell ref="A42:K42"/>
    <mergeCell ref="A43:K43"/>
    <mergeCell ref="A44:K44"/>
    <mergeCell ref="A45:K45"/>
    <mergeCell ref="A46:K46"/>
    <mergeCell ref="A47:K47"/>
    <mergeCell ref="F12:H12"/>
    <mergeCell ref="J35:K35"/>
    <mergeCell ref="F14:H14"/>
    <mergeCell ref="J33:K33"/>
    <mergeCell ref="J34:K34"/>
    <mergeCell ref="B35:F35"/>
    <mergeCell ref="J32:K32"/>
    <mergeCell ref="A15:J15"/>
    <mergeCell ref="A16:J16"/>
    <mergeCell ref="F13:H13"/>
    <mergeCell ref="F9:H9"/>
    <mergeCell ref="I3:I4"/>
    <mergeCell ref="I5:I6"/>
    <mergeCell ref="F10:H10"/>
    <mergeCell ref="F11:H11"/>
    <mergeCell ref="F8:H8"/>
  </mergeCells>
  <conditionalFormatting sqref="K7:K14">
    <cfRule type="cellIs" dxfId="33" priority="1" operator="equal">
      <formula>0</formula>
    </cfRule>
    <cfRule type="cellIs" dxfId="32" priority="2" operator="equal">
      <formula>1</formula>
    </cfRule>
    <cfRule type="cellIs" dxfId="31" priority="3" operator="equal">
      <formula>2</formula>
    </cfRule>
    <cfRule type="cellIs" dxfId="30" priority="4" operator="equal">
      <formula>3</formula>
    </cfRule>
  </conditionalFormatting>
  <dataValidations count="5">
    <dataValidation type="list" operator="equal" allowBlank="1" showInputMessage="1" showErrorMessage="1" sqref="B48:E50" xr:uid="{1E0AB4D6-397D-4F26-8DAD-4507288443F6}">
      <formula1>"a"</formula1>
    </dataValidation>
    <dataValidation type="list" allowBlank="1" showInputMessage="1" showErrorMessage="1" sqref="B7:B14" xr:uid="{89147AD6-7C35-4C7E-ABD4-7B542684007E}">
      <formula1>"0"</formula1>
    </dataValidation>
    <dataValidation type="list" allowBlank="1" showInputMessage="1" showErrorMessage="1" sqref="C7:C14" xr:uid="{AC91E4F4-AA4F-4EC8-B04C-4AD65989FB6C}">
      <formula1>"1"</formula1>
    </dataValidation>
    <dataValidation type="list" allowBlank="1" showInputMessage="1" showErrorMessage="1" sqref="D7:D14" xr:uid="{9FFCD098-B846-4B5D-8F73-3C8796BEE273}">
      <formula1>"2"</formula1>
    </dataValidation>
    <dataValidation type="list" allowBlank="1" showInputMessage="1" showErrorMessage="1" sqref="E7:E14" xr:uid="{CCD5E3F0-B7A6-4DF0-A679-9078FEDE492A}">
      <formula1>"3"</formula1>
    </dataValidation>
  </dataValidations>
  <pageMargins left="0.70866141732283472" right="0.70866141732283472" top="0.78740157480314965" bottom="0.78740157480314965" header="0.31496062992125984" footer="0.31496062992125984"/>
  <pageSetup paperSize="9" scale="53"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7897" r:id="rId5" name="Check Box 9">
              <controlPr defaultSize="0" autoFill="0" autoLine="0" autoPict="0">
                <anchor moveWithCells="1">
                  <from>
                    <xdr:col>8</xdr:col>
                    <xdr:colOff>95250</xdr:colOff>
                    <xdr:row>6</xdr:row>
                    <xdr:rowOff>19050</xdr:rowOff>
                  </from>
                  <to>
                    <xdr:col>11</xdr:col>
                    <xdr:colOff>114300</xdr:colOff>
                    <xdr:row>6</xdr:row>
                    <xdr:rowOff>504825</xdr:rowOff>
                  </to>
                </anchor>
              </controlPr>
            </control>
          </mc:Choice>
        </mc:AlternateContent>
        <mc:AlternateContent xmlns:mc="http://schemas.openxmlformats.org/markup-compatibility/2006">
          <mc:Choice Requires="x14">
            <control shapeId="37898" r:id="rId6" name="Check Box 10">
              <controlPr defaultSize="0" autoFill="0" autoLine="0" autoPict="0">
                <anchor moveWithCells="1">
                  <from>
                    <xdr:col>8</xdr:col>
                    <xdr:colOff>104775</xdr:colOff>
                    <xdr:row>9</xdr:row>
                    <xdr:rowOff>228600</xdr:rowOff>
                  </from>
                  <to>
                    <xdr:col>11</xdr:col>
                    <xdr:colOff>123825</xdr:colOff>
                    <xdr:row>9</xdr:row>
                    <xdr:rowOff>714375</xdr:rowOff>
                  </to>
                </anchor>
              </controlPr>
            </control>
          </mc:Choice>
        </mc:AlternateContent>
        <mc:AlternateContent xmlns:mc="http://schemas.openxmlformats.org/markup-compatibility/2006">
          <mc:Choice Requires="x14">
            <control shapeId="37899" r:id="rId7" name="Check Box 11">
              <controlPr defaultSize="0" autoFill="0" autoLine="0" autoPict="0">
                <anchor moveWithCells="1">
                  <from>
                    <xdr:col>8</xdr:col>
                    <xdr:colOff>95250</xdr:colOff>
                    <xdr:row>7</xdr:row>
                    <xdr:rowOff>485775</xdr:rowOff>
                  </from>
                  <to>
                    <xdr:col>11</xdr:col>
                    <xdr:colOff>114300</xdr:colOff>
                    <xdr:row>7</xdr:row>
                    <xdr:rowOff>971550</xdr:rowOff>
                  </to>
                </anchor>
              </controlPr>
            </control>
          </mc:Choice>
        </mc:AlternateContent>
        <mc:AlternateContent xmlns:mc="http://schemas.openxmlformats.org/markup-compatibility/2006">
          <mc:Choice Requires="x14">
            <control shapeId="37900" r:id="rId8" name="Check Box 12">
              <controlPr defaultSize="0" autoFill="0" autoLine="0" autoPict="0">
                <anchor moveWithCells="1">
                  <from>
                    <xdr:col>8</xdr:col>
                    <xdr:colOff>104775</xdr:colOff>
                    <xdr:row>8</xdr:row>
                    <xdr:rowOff>495300</xdr:rowOff>
                  </from>
                  <to>
                    <xdr:col>11</xdr:col>
                    <xdr:colOff>123825</xdr:colOff>
                    <xdr:row>8</xdr:row>
                    <xdr:rowOff>981075</xdr:rowOff>
                  </to>
                </anchor>
              </controlPr>
            </control>
          </mc:Choice>
        </mc:AlternateContent>
        <mc:AlternateContent xmlns:mc="http://schemas.openxmlformats.org/markup-compatibility/2006">
          <mc:Choice Requires="x14">
            <control shapeId="37902" r:id="rId9" name="Check Box 14">
              <controlPr defaultSize="0" autoFill="0" autoLine="0" autoPict="0">
                <anchor moveWithCells="1">
                  <from>
                    <xdr:col>8</xdr:col>
                    <xdr:colOff>95250</xdr:colOff>
                    <xdr:row>10</xdr:row>
                    <xdr:rowOff>57150</xdr:rowOff>
                  </from>
                  <to>
                    <xdr:col>11</xdr:col>
                    <xdr:colOff>114300</xdr:colOff>
                    <xdr:row>10</xdr:row>
                    <xdr:rowOff>542925</xdr:rowOff>
                  </to>
                </anchor>
              </controlPr>
            </control>
          </mc:Choice>
        </mc:AlternateContent>
        <mc:AlternateContent xmlns:mc="http://schemas.openxmlformats.org/markup-compatibility/2006">
          <mc:Choice Requires="x14">
            <control shapeId="37904" r:id="rId10" name="Check Box 16">
              <controlPr defaultSize="0" autoFill="0" autoLine="0" autoPict="0">
                <anchor moveWithCells="1">
                  <from>
                    <xdr:col>8</xdr:col>
                    <xdr:colOff>104775</xdr:colOff>
                    <xdr:row>11</xdr:row>
                    <xdr:rowOff>0</xdr:rowOff>
                  </from>
                  <to>
                    <xdr:col>11</xdr:col>
                    <xdr:colOff>123825</xdr:colOff>
                    <xdr:row>11</xdr:row>
                    <xdr:rowOff>485775</xdr:rowOff>
                  </to>
                </anchor>
              </controlPr>
            </control>
          </mc:Choice>
        </mc:AlternateContent>
        <mc:AlternateContent xmlns:mc="http://schemas.openxmlformats.org/markup-compatibility/2006">
          <mc:Choice Requires="x14">
            <control shapeId="37905" r:id="rId11" name="Check Box 17">
              <controlPr defaultSize="0" autoFill="0" autoLine="0" autoPict="0">
                <anchor moveWithCells="1">
                  <from>
                    <xdr:col>8</xdr:col>
                    <xdr:colOff>104775</xdr:colOff>
                    <xdr:row>12</xdr:row>
                    <xdr:rowOff>19050</xdr:rowOff>
                  </from>
                  <to>
                    <xdr:col>11</xdr:col>
                    <xdr:colOff>123825</xdr:colOff>
                    <xdr:row>12</xdr:row>
                    <xdr:rowOff>504825</xdr:rowOff>
                  </to>
                </anchor>
              </controlPr>
            </control>
          </mc:Choice>
        </mc:AlternateContent>
        <mc:AlternateContent xmlns:mc="http://schemas.openxmlformats.org/markup-compatibility/2006">
          <mc:Choice Requires="x14">
            <control shapeId="37907" r:id="rId12" name="Check Box 19">
              <controlPr defaultSize="0" autoFill="0" autoLine="0" autoPict="0">
                <anchor moveWithCells="1">
                  <from>
                    <xdr:col>8</xdr:col>
                    <xdr:colOff>85725</xdr:colOff>
                    <xdr:row>13</xdr:row>
                    <xdr:rowOff>28575</xdr:rowOff>
                  </from>
                  <to>
                    <xdr:col>11</xdr:col>
                    <xdr:colOff>104775</xdr:colOff>
                    <xdr:row>13</xdr:row>
                    <xdr:rowOff>514350</xdr:rowOff>
                  </to>
                </anchor>
              </controlPr>
            </control>
          </mc:Choice>
        </mc:AlternateContent>
        <mc:AlternateContent xmlns:mc="http://schemas.openxmlformats.org/markup-compatibility/2006">
          <mc:Choice Requires="x14">
            <control shapeId="37908" r:id="rId13" name="Check Box 20">
              <controlPr defaultSize="0" autoFill="0" autoLine="0" autoPict="0">
                <anchor moveWithCells="1">
                  <from>
                    <xdr:col>0</xdr:col>
                    <xdr:colOff>5591175</xdr:colOff>
                    <xdr:row>18</xdr:row>
                    <xdr:rowOff>9525</xdr:rowOff>
                  </from>
                  <to>
                    <xdr:col>1</xdr:col>
                    <xdr:colOff>57150</xdr:colOff>
                    <xdr:row>19</xdr:row>
                    <xdr:rowOff>19050</xdr:rowOff>
                  </to>
                </anchor>
              </controlPr>
            </control>
          </mc:Choice>
        </mc:AlternateContent>
        <mc:AlternateContent xmlns:mc="http://schemas.openxmlformats.org/markup-compatibility/2006">
          <mc:Choice Requires="x14">
            <control shapeId="37909" r:id="rId14" name="Check Box 21">
              <controlPr defaultSize="0" autoFill="0" autoLine="0" autoPict="0">
                <anchor moveWithCells="1">
                  <from>
                    <xdr:col>0</xdr:col>
                    <xdr:colOff>5591175</xdr:colOff>
                    <xdr:row>19</xdr:row>
                    <xdr:rowOff>0</xdr:rowOff>
                  </from>
                  <to>
                    <xdr:col>1</xdr:col>
                    <xdr:colOff>57150</xdr:colOff>
                    <xdr:row>20</xdr:row>
                    <xdr:rowOff>9525</xdr:rowOff>
                  </to>
                </anchor>
              </controlPr>
            </control>
          </mc:Choice>
        </mc:AlternateContent>
        <mc:AlternateContent xmlns:mc="http://schemas.openxmlformats.org/markup-compatibility/2006">
          <mc:Choice Requires="x14">
            <control shapeId="37910" r:id="rId15" name="Check Box 22">
              <controlPr defaultSize="0" autoFill="0" autoLine="0" autoPict="0">
                <anchor moveWithCells="1">
                  <from>
                    <xdr:col>0</xdr:col>
                    <xdr:colOff>5591175</xdr:colOff>
                    <xdr:row>20</xdr:row>
                    <xdr:rowOff>0</xdr:rowOff>
                  </from>
                  <to>
                    <xdr:col>1</xdr:col>
                    <xdr:colOff>57150</xdr:colOff>
                    <xdr:row>21</xdr:row>
                    <xdr:rowOff>9525</xdr:rowOff>
                  </to>
                </anchor>
              </controlPr>
            </control>
          </mc:Choice>
        </mc:AlternateContent>
        <mc:AlternateContent xmlns:mc="http://schemas.openxmlformats.org/markup-compatibility/2006">
          <mc:Choice Requires="x14">
            <control shapeId="37911" r:id="rId16" name="Check Box 23">
              <controlPr defaultSize="0" autoFill="0" autoLine="0" autoPict="0">
                <anchor moveWithCells="1">
                  <from>
                    <xdr:col>0</xdr:col>
                    <xdr:colOff>5600700</xdr:colOff>
                    <xdr:row>20</xdr:row>
                    <xdr:rowOff>285750</xdr:rowOff>
                  </from>
                  <to>
                    <xdr:col>1</xdr:col>
                    <xdr:colOff>66675</xdr:colOff>
                    <xdr:row>22</xdr:row>
                    <xdr:rowOff>0</xdr:rowOff>
                  </to>
                </anchor>
              </controlPr>
            </control>
          </mc:Choice>
        </mc:AlternateContent>
        <mc:AlternateContent xmlns:mc="http://schemas.openxmlformats.org/markup-compatibility/2006">
          <mc:Choice Requires="x14">
            <control shapeId="37912" r:id="rId17" name="Check Box 24">
              <controlPr defaultSize="0" autoFill="0" autoLine="0" autoPict="0">
                <anchor moveWithCells="1">
                  <from>
                    <xdr:col>0</xdr:col>
                    <xdr:colOff>5600700</xdr:colOff>
                    <xdr:row>21</xdr:row>
                    <xdr:rowOff>285750</xdr:rowOff>
                  </from>
                  <to>
                    <xdr:col>1</xdr:col>
                    <xdr:colOff>66675</xdr:colOff>
                    <xdr:row>22</xdr:row>
                    <xdr:rowOff>285750</xdr:rowOff>
                  </to>
                </anchor>
              </controlPr>
            </control>
          </mc:Choice>
        </mc:AlternateContent>
        <mc:AlternateContent xmlns:mc="http://schemas.openxmlformats.org/markup-compatibility/2006">
          <mc:Choice Requires="x14">
            <control shapeId="37913" r:id="rId18" name="Check Box 25">
              <controlPr defaultSize="0" autoFill="0" autoLine="0" autoPict="0">
                <anchor moveWithCells="1">
                  <from>
                    <xdr:col>0</xdr:col>
                    <xdr:colOff>5600700</xdr:colOff>
                    <xdr:row>22</xdr:row>
                    <xdr:rowOff>276225</xdr:rowOff>
                  </from>
                  <to>
                    <xdr:col>1</xdr:col>
                    <xdr:colOff>66675</xdr:colOff>
                    <xdr:row>23</xdr:row>
                    <xdr:rowOff>285750</xdr:rowOff>
                  </to>
                </anchor>
              </controlPr>
            </control>
          </mc:Choice>
        </mc:AlternateContent>
        <mc:AlternateContent xmlns:mc="http://schemas.openxmlformats.org/markup-compatibility/2006">
          <mc:Choice Requires="x14">
            <control shapeId="37914" r:id="rId19" name="Check Box 26">
              <controlPr defaultSize="0" autoFill="0" autoLine="0" autoPict="0">
                <anchor moveWithCells="1">
                  <from>
                    <xdr:col>0</xdr:col>
                    <xdr:colOff>5600700</xdr:colOff>
                    <xdr:row>23</xdr:row>
                    <xdr:rowOff>276225</xdr:rowOff>
                  </from>
                  <to>
                    <xdr:col>1</xdr:col>
                    <xdr:colOff>66675</xdr:colOff>
                    <xdr:row>24</xdr:row>
                    <xdr:rowOff>276225</xdr:rowOff>
                  </to>
                </anchor>
              </controlPr>
            </control>
          </mc:Choice>
        </mc:AlternateContent>
        <mc:AlternateContent xmlns:mc="http://schemas.openxmlformats.org/markup-compatibility/2006">
          <mc:Choice Requires="x14">
            <control shapeId="37916" r:id="rId20" name="Check Box 28">
              <controlPr defaultSize="0" autoFill="0" autoLine="0" autoPict="0">
                <anchor moveWithCells="1">
                  <from>
                    <xdr:col>0</xdr:col>
                    <xdr:colOff>5600700</xdr:colOff>
                    <xdr:row>27</xdr:row>
                    <xdr:rowOff>19050</xdr:rowOff>
                  </from>
                  <to>
                    <xdr:col>1</xdr:col>
                    <xdr:colOff>66675</xdr:colOff>
                    <xdr:row>28</xdr:row>
                    <xdr:rowOff>28575</xdr:rowOff>
                  </to>
                </anchor>
              </controlPr>
            </control>
          </mc:Choice>
        </mc:AlternateContent>
        <mc:AlternateContent xmlns:mc="http://schemas.openxmlformats.org/markup-compatibility/2006">
          <mc:Choice Requires="x14">
            <control shapeId="37917" r:id="rId21" name="Check Box 29">
              <controlPr defaultSize="0" autoFill="0" autoLine="0" autoPict="0">
                <anchor moveWithCells="1">
                  <from>
                    <xdr:col>0</xdr:col>
                    <xdr:colOff>5600700</xdr:colOff>
                    <xdr:row>28</xdr:row>
                    <xdr:rowOff>9525</xdr:rowOff>
                  </from>
                  <to>
                    <xdr:col>1</xdr:col>
                    <xdr:colOff>66675</xdr:colOff>
                    <xdr:row>29</xdr:row>
                    <xdr:rowOff>19050</xdr:rowOff>
                  </to>
                </anchor>
              </controlPr>
            </control>
          </mc:Choice>
        </mc:AlternateContent>
        <mc:AlternateContent xmlns:mc="http://schemas.openxmlformats.org/markup-compatibility/2006">
          <mc:Choice Requires="x14">
            <control shapeId="37918" r:id="rId22" name="Check Box 30">
              <controlPr defaultSize="0" autoFill="0" autoLine="0" autoPict="0">
                <anchor moveWithCells="1">
                  <from>
                    <xdr:col>0</xdr:col>
                    <xdr:colOff>5600700</xdr:colOff>
                    <xdr:row>29</xdr:row>
                    <xdr:rowOff>9525</xdr:rowOff>
                  </from>
                  <to>
                    <xdr:col>1</xdr:col>
                    <xdr:colOff>66675</xdr:colOff>
                    <xdr:row>30</xdr:row>
                    <xdr:rowOff>19050</xdr:rowOff>
                  </to>
                </anchor>
              </controlPr>
            </control>
          </mc:Choice>
        </mc:AlternateContent>
        <mc:AlternateContent xmlns:mc="http://schemas.openxmlformats.org/markup-compatibility/2006">
          <mc:Choice Requires="x14">
            <control shapeId="37919" r:id="rId23" name="Check Box 31">
              <controlPr defaultSize="0" autoFill="0" autoLine="0" autoPict="0">
                <anchor moveWithCells="1">
                  <from>
                    <xdr:col>0</xdr:col>
                    <xdr:colOff>5610225</xdr:colOff>
                    <xdr:row>30</xdr:row>
                    <xdr:rowOff>0</xdr:rowOff>
                  </from>
                  <to>
                    <xdr:col>1</xdr:col>
                    <xdr:colOff>76200</xdr:colOff>
                    <xdr:row>31</xdr:row>
                    <xdr:rowOff>9525</xdr:rowOff>
                  </to>
                </anchor>
              </controlPr>
            </control>
          </mc:Choice>
        </mc:AlternateContent>
        <mc:AlternateContent xmlns:mc="http://schemas.openxmlformats.org/markup-compatibility/2006">
          <mc:Choice Requires="x14">
            <control shapeId="37920" r:id="rId24" name="Check Box 32">
              <controlPr defaultSize="0" autoFill="0" autoLine="0" autoPict="0">
                <anchor moveWithCells="1">
                  <from>
                    <xdr:col>0</xdr:col>
                    <xdr:colOff>5610225</xdr:colOff>
                    <xdr:row>30</xdr:row>
                    <xdr:rowOff>295275</xdr:rowOff>
                  </from>
                  <to>
                    <xdr:col>1</xdr:col>
                    <xdr:colOff>76200</xdr:colOff>
                    <xdr:row>32</xdr:row>
                    <xdr:rowOff>0</xdr:rowOff>
                  </to>
                </anchor>
              </controlPr>
            </control>
          </mc:Choice>
        </mc:AlternateContent>
        <mc:AlternateContent xmlns:mc="http://schemas.openxmlformats.org/markup-compatibility/2006">
          <mc:Choice Requires="x14">
            <control shapeId="37921" r:id="rId25" name="Check Box 33">
              <controlPr defaultSize="0" autoFill="0" autoLine="0" autoPict="0">
                <anchor moveWithCells="1">
                  <from>
                    <xdr:col>0</xdr:col>
                    <xdr:colOff>5610225</xdr:colOff>
                    <xdr:row>31</xdr:row>
                    <xdr:rowOff>285750</xdr:rowOff>
                  </from>
                  <to>
                    <xdr:col>1</xdr:col>
                    <xdr:colOff>76200</xdr:colOff>
                    <xdr:row>33</xdr:row>
                    <xdr:rowOff>0</xdr:rowOff>
                  </to>
                </anchor>
              </controlPr>
            </control>
          </mc:Choice>
        </mc:AlternateContent>
        <mc:AlternateContent xmlns:mc="http://schemas.openxmlformats.org/markup-compatibility/2006">
          <mc:Choice Requires="x14">
            <control shapeId="37922" r:id="rId26" name="Check Box 34">
              <controlPr defaultSize="0" autoFill="0" autoLine="0" autoPict="0">
                <anchor moveWithCells="1">
                  <from>
                    <xdr:col>0</xdr:col>
                    <xdr:colOff>5610225</xdr:colOff>
                    <xdr:row>32</xdr:row>
                    <xdr:rowOff>285750</xdr:rowOff>
                  </from>
                  <to>
                    <xdr:col>1</xdr:col>
                    <xdr:colOff>76200</xdr:colOff>
                    <xdr:row>33</xdr:row>
                    <xdr:rowOff>285750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33EEE-C0E0-4216-9628-E979EEE26F84}">
  <sheetPr codeName="Tabelle14">
    <pageSetUpPr fitToPage="1"/>
  </sheetPr>
  <dimension ref="A1:X70"/>
  <sheetViews>
    <sheetView showGridLines="0" view="pageBreakPreview" topLeftCell="A22" zoomScale="60" zoomScaleNormal="80" zoomScalePageLayoutView="70" workbookViewId="0">
      <selection activeCell="I22" sqref="I1:N1048576"/>
    </sheetView>
  </sheetViews>
  <sheetFormatPr baseColWidth="10" defaultRowHeight="15"/>
  <cols>
    <col min="1" max="1" width="89.5703125" style="4" customWidth="1"/>
    <col min="2" max="5" width="4.5703125" customWidth="1"/>
    <col min="6" max="6" width="33.42578125" customWidth="1"/>
    <col min="7" max="7" width="22.42578125" customWidth="1"/>
    <col min="8" max="8" width="14.42578125" customWidth="1"/>
    <col min="9" max="9" width="15.7109375" customWidth="1"/>
    <col min="10" max="11" width="16.42578125" hidden="1" customWidth="1"/>
    <col min="12" max="12" width="18" hidden="1" customWidth="1"/>
    <col min="13" max="13" width="19.140625" hidden="1" customWidth="1"/>
  </cols>
  <sheetData>
    <row r="1" spans="1:14" ht="48" customHeight="1">
      <c r="A1" s="457" t="s">
        <v>2</v>
      </c>
      <c r="B1" s="462"/>
      <c r="C1" s="462"/>
      <c r="D1" s="462"/>
      <c r="E1" s="462"/>
      <c r="F1" s="462"/>
      <c r="G1" s="462"/>
      <c r="H1" s="462"/>
      <c r="I1" s="462"/>
      <c r="J1" s="462"/>
      <c r="K1" s="462"/>
      <c r="L1" s="462"/>
      <c r="M1" s="1"/>
    </row>
    <row r="2" spans="1:14" ht="48" customHeight="1">
      <c r="A2" s="225" t="s">
        <v>201</v>
      </c>
      <c r="B2" s="331">
        <f>'Deckblatt Kand'!$B$5</f>
        <v>0</v>
      </c>
      <c r="C2" s="331"/>
      <c r="D2" s="331"/>
      <c r="E2" s="331"/>
      <c r="F2" s="331"/>
      <c r="G2" s="332">
        <f>'Deckblatt Kand'!$B$6</f>
        <v>0</v>
      </c>
      <c r="H2" s="331"/>
      <c r="I2" s="118"/>
      <c r="J2" s="50"/>
      <c r="K2" s="50"/>
      <c r="L2" s="50"/>
      <c r="M2" s="1"/>
    </row>
    <row r="3" spans="1:14" s="2" customFormat="1" ht="48" customHeight="1">
      <c r="A3" s="463" t="s">
        <v>277</v>
      </c>
      <c r="B3" s="417" t="s">
        <v>122</v>
      </c>
      <c r="C3" s="417"/>
      <c r="D3" s="417"/>
      <c r="E3" s="417"/>
      <c r="F3" s="439" t="s">
        <v>171</v>
      </c>
      <c r="G3" s="439"/>
      <c r="H3" s="439"/>
      <c r="I3" s="334" t="s">
        <v>250</v>
      </c>
      <c r="J3" s="330" t="s">
        <v>0</v>
      </c>
      <c r="K3" s="374" t="s">
        <v>125</v>
      </c>
      <c r="L3" s="374"/>
    </row>
    <row r="4" spans="1:14" s="2" customFormat="1" ht="48" customHeight="1">
      <c r="A4" s="463"/>
      <c r="B4" s="103">
        <v>0</v>
      </c>
      <c r="C4" s="104">
        <v>1</v>
      </c>
      <c r="D4" s="105">
        <v>2</v>
      </c>
      <c r="E4" s="106">
        <v>3</v>
      </c>
      <c r="F4" s="439"/>
      <c r="G4" s="439"/>
      <c r="H4" s="439"/>
      <c r="I4" s="334"/>
      <c r="J4" s="330"/>
      <c r="K4" s="177" t="s">
        <v>4</v>
      </c>
      <c r="L4" s="177" t="s">
        <v>3</v>
      </c>
    </row>
    <row r="5" spans="1:14" s="2" customFormat="1" ht="59.25" customHeight="1">
      <c r="A5" s="337" t="s">
        <v>36</v>
      </c>
      <c r="B5" s="337"/>
      <c r="C5" s="337"/>
      <c r="D5" s="337"/>
      <c r="E5" s="337"/>
      <c r="F5" s="337"/>
      <c r="G5" s="337"/>
      <c r="H5" s="337"/>
      <c r="I5" s="408"/>
      <c r="J5" s="338"/>
      <c r="K5" s="338"/>
      <c r="L5" s="338"/>
    </row>
    <row r="6" spans="1:14" s="2" customFormat="1" ht="42" customHeight="1">
      <c r="A6" s="390" t="s">
        <v>37</v>
      </c>
      <c r="B6" s="390"/>
      <c r="C6" s="390"/>
      <c r="D6" s="390"/>
      <c r="E6" s="390"/>
      <c r="F6" s="390"/>
      <c r="G6" s="390"/>
      <c r="H6" s="390"/>
      <c r="I6" s="409"/>
      <c r="J6" s="338"/>
      <c r="K6" s="338"/>
      <c r="L6" s="338"/>
    </row>
    <row r="7" spans="1:14" s="24" customFormat="1" ht="18" customHeight="1">
      <c r="A7" s="396" t="s">
        <v>419</v>
      </c>
      <c r="B7" s="396"/>
      <c r="C7" s="396"/>
      <c r="D7" s="396"/>
      <c r="E7" s="396"/>
      <c r="F7" s="396"/>
      <c r="G7" s="396"/>
      <c r="H7" s="396"/>
      <c r="I7" s="396"/>
      <c r="J7" s="396"/>
      <c r="K7" s="396"/>
      <c r="L7" s="396"/>
      <c r="M7" s="2"/>
      <c r="N7" s="2"/>
    </row>
    <row r="8" spans="1:14" s="2" customFormat="1" ht="80.099999999999994" customHeight="1">
      <c r="A8" s="87" t="s">
        <v>40</v>
      </c>
      <c r="B8" s="216"/>
      <c r="C8" s="217"/>
      <c r="D8" s="218"/>
      <c r="E8" s="219"/>
      <c r="F8" s="461"/>
      <c r="G8" s="461"/>
      <c r="H8" s="461"/>
      <c r="I8" s="178"/>
      <c r="J8" s="52">
        <v>1</v>
      </c>
      <c r="K8" s="30">
        <f>SUM(IF(B8&lt;&gt;"",0,0),IF(C8&lt;&gt;"",1,0),IF(D8&lt;&gt;"",2,0),IF(E8&lt;&gt;"",3,0))*J8</f>
        <v>0</v>
      </c>
      <c r="L8" s="75"/>
    </row>
    <row r="9" spans="1:14" s="2" customFormat="1" ht="80.099999999999994" customHeight="1">
      <c r="A9" s="87" t="s">
        <v>179</v>
      </c>
      <c r="B9" s="216"/>
      <c r="C9" s="217"/>
      <c r="D9" s="218"/>
      <c r="E9" s="219"/>
      <c r="F9" s="461"/>
      <c r="G9" s="461"/>
      <c r="H9" s="461"/>
      <c r="I9" s="190"/>
      <c r="J9" s="52">
        <v>1</v>
      </c>
      <c r="K9" s="30">
        <f t="shared" ref="K9:K13" si="0">SUM(IF(B9&lt;&gt;"",0,0),IF(C9&lt;&gt;"",1,0),IF(D9&lt;&gt;"",2,0),IF(E9&lt;&gt;"",3,0))*J9</f>
        <v>0</v>
      </c>
      <c r="L9" s="75"/>
    </row>
    <row r="10" spans="1:14" s="2" customFormat="1" ht="80.099999999999994" customHeight="1">
      <c r="A10" s="87" t="s">
        <v>278</v>
      </c>
      <c r="B10" s="216"/>
      <c r="C10" s="217"/>
      <c r="D10" s="218"/>
      <c r="E10" s="219"/>
      <c r="F10" s="461"/>
      <c r="G10" s="461"/>
      <c r="H10" s="461"/>
      <c r="I10" s="190"/>
      <c r="J10" s="52">
        <v>2</v>
      </c>
      <c r="K10" s="30">
        <f t="shared" si="0"/>
        <v>0</v>
      </c>
      <c r="L10" s="75"/>
    </row>
    <row r="11" spans="1:14" s="2" customFormat="1" ht="80.099999999999994" customHeight="1">
      <c r="A11" s="87" t="s">
        <v>346</v>
      </c>
      <c r="B11" s="216"/>
      <c r="C11" s="217"/>
      <c r="D11" s="218"/>
      <c r="E11" s="219"/>
      <c r="F11" s="461"/>
      <c r="G11" s="461"/>
      <c r="H11" s="461"/>
      <c r="I11" s="190"/>
      <c r="J11" s="52">
        <v>2</v>
      </c>
      <c r="K11" s="30">
        <f t="shared" si="0"/>
        <v>0</v>
      </c>
      <c r="L11" s="75"/>
    </row>
    <row r="12" spans="1:14" s="2" customFormat="1" ht="80.099999999999994" customHeight="1">
      <c r="A12" s="87" t="s">
        <v>279</v>
      </c>
      <c r="B12" s="216"/>
      <c r="C12" s="217"/>
      <c r="D12" s="218"/>
      <c r="E12" s="219"/>
      <c r="F12" s="461"/>
      <c r="G12" s="461"/>
      <c r="H12" s="461"/>
      <c r="I12" s="190"/>
      <c r="J12" s="52">
        <v>1</v>
      </c>
      <c r="K12" s="30">
        <f t="shared" si="0"/>
        <v>0</v>
      </c>
      <c r="L12" s="75"/>
    </row>
    <row r="13" spans="1:14" s="2" customFormat="1" ht="80.099999999999994" customHeight="1">
      <c r="A13" s="87" t="s">
        <v>280</v>
      </c>
      <c r="B13" s="216"/>
      <c r="C13" s="217"/>
      <c r="D13" s="218"/>
      <c r="E13" s="219"/>
      <c r="F13" s="461"/>
      <c r="G13" s="461"/>
      <c r="H13" s="461"/>
      <c r="I13" s="189"/>
      <c r="J13" s="52">
        <v>1</v>
      </c>
      <c r="K13" s="30">
        <f t="shared" si="0"/>
        <v>0</v>
      </c>
      <c r="L13" s="75"/>
    </row>
    <row r="14" spans="1:14" s="2" customFormat="1" ht="80.099999999999994" customHeight="1">
      <c r="A14" s="87" t="s">
        <v>281</v>
      </c>
      <c r="B14" s="216"/>
      <c r="C14" s="217"/>
      <c r="D14" s="218"/>
      <c r="E14" s="219"/>
      <c r="F14" s="461"/>
      <c r="G14" s="461"/>
      <c r="H14" s="461"/>
      <c r="I14" s="189"/>
      <c r="J14" s="52">
        <v>1</v>
      </c>
      <c r="K14" s="30">
        <f t="shared" ref="K14" si="1">SUM(IF(B14&lt;&gt;"",0,0),IF(C14&lt;&gt;"",1,0),IF(D14&lt;&gt;"",2,0),IF(E14&lt;&gt;"",3,0))*J14</f>
        <v>0</v>
      </c>
      <c r="L14" s="75"/>
    </row>
    <row r="15" spans="1:14" s="24" customFormat="1" ht="18" customHeight="1">
      <c r="A15" s="380"/>
      <c r="B15" s="381"/>
      <c r="C15" s="381"/>
      <c r="D15" s="381"/>
      <c r="E15" s="381"/>
      <c r="F15" s="381"/>
      <c r="G15" s="381"/>
      <c r="H15" s="381"/>
      <c r="I15" s="381"/>
      <c r="J15" s="382"/>
      <c r="K15" s="193">
        <f>SUM(K8:K14)</f>
        <v>0</v>
      </c>
      <c r="L15" s="193"/>
      <c r="M15" s="2"/>
      <c r="N15" s="2"/>
    </row>
    <row r="16" spans="1:14" s="24" customFormat="1" ht="18" customHeight="1">
      <c r="A16" s="396" t="s">
        <v>420</v>
      </c>
      <c r="B16" s="396"/>
      <c r="C16" s="396"/>
      <c r="D16" s="396"/>
      <c r="E16" s="396"/>
      <c r="F16" s="396"/>
      <c r="G16" s="396"/>
      <c r="H16" s="396"/>
      <c r="I16" s="396"/>
      <c r="J16" s="396"/>
      <c r="K16" s="396"/>
      <c r="L16" s="396"/>
      <c r="M16" s="2"/>
      <c r="N16" s="2"/>
    </row>
    <row r="17" spans="1:12" s="2" customFormat="1" ht="80.099999999999994" customHeight="1">
      <c r="A17" s="212" t="s">
        <v>437</v>
      </c>
      <c r="B17" s="216"/>
      <c r="C17" s="217"/>
      <c r="D17" s="218"/>
      <c r="E17" s="219"/>
      <c r="F17" s="336"/>
      <c r="G17" s="336"/>
      <c r="H17" s="336"/>
      <c r="I17" s="189"/>
      <c r="J17" s="52">
        <v>2</v>
      </c>
      <c r="K17" s="75"/>
      <c r="L17" s="30">
        <f t="shared" ref="L17:L34" si="2">SUM(IF(B17&lt;&gt;"",0,0),IF(C17&lt;&gt;"",1,0),IF(D17&lt;&gt;"",2,0),IF(E17&lt;&gt;"",3,0))*J17</f>
        <v>0</v>
      </c>
    </row>
    <row r="18" spans="1:12" s="2" customFormat="1" ht="80.099999999999994" customHeight="1">
      <c r="A18" s="87" t="s">
        <v>282</v>
      </c>
      <c r="B18" s="216"/>
      <c r="C18" s="217"/>
      <c r="D18" s="218"/>
      <c r="E18" s="219"/>
      <c r="F18" s="336"/>
      <c r="G18" s="336"/>
      <c r="H18" s="336"/>
      <c r="I18" s="189"/>
      <c r="J18" s="52">
        <v>1</v>
      </c>
      <c r="K18" s="75"/>
      <c r="L18" s="30">
        <f t="shared" si="2"/>
        <v>0</v>
      </c>
    </row>
    <row r="19" spans="1:12" s="2" customFormat="1" ht="80.099999999999994" customHeight="1">
      <c r="A19" s="76" t="s">
        <v>283</v>
      </c>
      <c r="B19" s="216"/>
      <c r="C19" s="217"/>
      <c r="D19" s="218"/>
      <c r="E19" s="219"/>
      <c r="F19" s="362"/>
      <c r="G19" s="363"/>
      <c r="H19" s="364"/>
      <c r="I19" s="189"/>
      <c r="J19" s="52">
        <v>2</v>
      </c>
      <c r="K19" s="75"/>
      <c r="L19" s="30">
        <f t="shared" si="2"/>
        <v>0</v>
      </c>
    </row>
    <row r="20" spans="1:12" s="2" customFormat="1" ht="80.099999999999994" customHeight="1">
      <c r="A20" s="51" t="s">
        <v>38</v>
      </c>
      <c r="B20" s="216"/>
      <c r="C20" s="217"/>
      <c r="D20" s="218"/>
      <c r="E20" s="219"/>
      <c r="F20" s="336"/>
      <c r="G20" s="336"/>
      <c r="H20" s="336"/>
      <c r="I20" s="189"/>
      <c r="J20" s="52">
        <v>1</v>
      </c>
      <c r="K20" s="75"/>
      <c r="L20" s="30">
        <f t="shared" si="2"/>
        <v>0</v>
      </c>
    </row>
    <row r="21" spans="1:12" s="2" customFormat="1" ht="80.099999999999994" customHeight="1">
      <c r="A21" s="51" t="s">
        <v>180</v>
      </c>
      <c r="B21" s="216"/>
      <c r="C21" s="217"/>
      <c r="D21" s="218"/>
      <c r="E21" s="219"/>
      <c r="F21" s="336"/>
      <c r="G21" s="336"/>
      <c r="H21" s="336"/>
      <c r="I21" s="190"/>
      <c r="J21" s="52">
        <v>2</v>
      </c>
      <c r="K21" s="75"/>
      <c r="L21" s="30">
        <f t="shared" si="2"/>
        <v>0</v>
      </c>
    </row>
    <row r="22" spans="1:12" s="2" customFormat="1" ht="80.099999999999994" customHeight="1">
      <c r="A22" s="51" t="s">
        <v>48</v>
      </c>
      <c r="B22" s="216"/>
      <c r="C22" s="217"/>
      <c r="D22" s="218"/>
      <c r="E22" s="219"/>
      <c r="F22" s="336"/>
      <c r="G22" s="336"/>
      <c r="H22" s="336"/>
      <c r="I22" s="190"/>
      <c r="J22" s="52">
        <v>1</v>
      </c>
      <c r="K22" s="75"/>
      <c r="L22" s="30">
        <f t="shared" si="2"/>
        <v>0</v>
      </c>
    </row>
    <row r="23" spans="1:12" s="2" customFormat="1" ht="80.099999999999994" customHeight="1">
      <c r="A23" s="51" t="s">
        <v>428</v>
      </c>
      <c r="B23" s="216"/>
      <c r="C23" s="217"/>
      <c r="D23" s="218"/>
      <c r="E23" s="219"/>
      <c r="F23" s="336"/>
      <c r="G23" s="336"/>
      <c r="H23" s="336"/>
      <c r="I23" s="226"/>
      <c r="J23" s="52">
        <v>1</v>
      </c>
      <c r="K23" s="75"/>
      <c r="L23" s="30">
        <f t="shared" si="2"/>
        <v>0</v>
      </c>
    </row>
    <row r="24" spans="1:12" s="2" customFormat="1" ht="80.099999999999994" customHeight="1">
      <c r="A24" s="51" t="s">
        <v>39</v>
      </c>
      <c r="B24" s="216"/>
      <c r="C24" s="217"/>
      <c r="D24" s="218"/>
      <c r="E24" s="219"/>
      <c r="F24" s="336"/>
      <c r="G24" s="336"/>
      <c r="H24" s="336"/>
      <c r="I24" s="190"/>
      <c r="J24" s="52">
        <v>2</v>
      </c>
      <c r="K24" s="75"/>
      <c r="L24" s="30">
        <f t="shared" si="2"/>
        <v>0</v>
      </c>
    </row>
    <row r="25" spans="1:12" s="2" customFormat="1" ht="80.099999999999994" customHeight="1">
      <c r="A25" s="51" t="s">
        <v>49</v>
      </c>
      <c r="B25" s="216"/>
      <c r="C25" s="217"/>
      <c r="D25" s="218"/>
      <c r="E25" s="219"/>
      <c r="F25" s="336"/>
      <c r="G25" s="336"/>
      <c r="H25" s="336"/>
      <c r="I25" s="190"/>
      <c r="J25" s="52">
        <v>1</v>
      </c>
      <c r="K25" s="75"/>
      <c r="L25" s="30">
        <f t="shared" si="2"/>
        <v>0</v>
      </c>
    </row>
    <row r="26" spans="1:12" s="2" customFormat="1" ht="80.099999999999994" customHeight="1">
      <c r="A26" s="51" t="s">
        <v>50</v>
      </c>
      <c r="B26" s="216"/>
      <c r="C26" s="217"/>
      <c r="D26" s="218"/>
      <c r="E26" s="219"/>
      <c r="F26" s="336"/>
      <c r="G26" s="336"/>
      <c r="H26" s="336"/>
      <c r="I26" s="190"/>
      <c r="J26" s="52">
        <v>1</v>
      </c>
      <c r="K26" s="75"/>
      <c r="L26" s="30">
        <f t="shared" si="2"/>
        <v>0</v>
      </c>
    </row>
    <row r="27" spans="1:12" s="2" customFormat="1" ht="80.099999999999994" customHeight="1">
      <c r="A27" s="87" t="s">
        <v>284</v>
      </c>
      <c r="B27" s="216"/>
      <c r="C27" s="217"/>
      <c r="D27" s="218"/>
      <c r="E27" s="219"/>
      <c r="F27" s="362"/>
      <c r="G27" s="363"/>
      <c r="H27" s="364"/>
      <c r="I27" s="190"/>
      <c r="J27" s="52">
        <v>1</v>
      </c>
      <c r="K27" s="75"/>
      <c r="L27" s="30">
        <f t="shared" si="2"/>
        <v>0</v>
      </c>
    </row>
    <row r="28" spans="1:12" s="2" customFormat="1" ht="80.099999999999994" customHeight="1">
      <c r="A28" s="317" t="s">
        <v>430</v>
      </c>
      <c r="B28" s="216"/>
      <c r="C28" s="217"/>
      <c r="D28" s="218"/>
      <c r="E28" s="219"/>
      <c r="F28" s="336"/>
      <c r="G28" s="336"/>
      <c r="H28" s="336"/>
      <c r="I28" s="190"/>
      <c r="J28" s="52">
        <v>1</v>
      </c>
      <c r="K28" s="75"/>
      <c r="L28" s="30">
        <f t="shared" si="2"/>
        <v>0</v>
      </c>
    </row>
    <row r="29" spans="1:12" s="2" customFormat="1" ht="16.5">
      <c r="A29" s="380"/>
      <c r="B29" s="381"/>
      <c r="C29" s="381"/>
      <c r="D29" s="381"/>
      <c r="E29" s="381"/>
      <c r="F29" s="381"/>
      <c r="G29" s="381"/>
      <c r="H29" s="381"/>
      <c r="I29" s="381"/>
      <c r="J29" s="382"/>
      <c r="K29" s="193"/>
      <c r="L29" s="193">
        <f>SUM(L17:L28)</f>
        <v>0</v>
      </c>
    </row>
    <row r="30" spans="1:12" s="2" customFormat="1" ht="39.950000000000003" customHeight="1">
      <c r="A30" s="396" t="s">
        <v>164</v>
      </c>
      <c r="B30" s="396"/>
      <c r="C30" s="396"/>
      <c r="D30" s="396"/>
      <c r="E30" s="396"/>
      <c r="F30" s="396"/>
      <c r="G30" s="396"/>
      <c r="H30" s="396"/>
      <c r="I30" s="396"/>
      <c r="J30" s="396"/>
      <c r="K30" s="396"/>
      <c r="L30" s="396"/>
    </row>
    <row r="31" spans="1:12" s="2" customFormat="1" ht="80.099999999999994" customHeight="1">
      <c r="A31" s="87" t="s">
        <v>18</v>
      </c>
      <c r="B31" s="216"/>
      <c r="C31" s="217"/>
      <c r="D31" s="218"/>
      <c r="E31" s="219"/>
      <c r="F31" s="336"/>
      <c r="G31" s="336"/>
      <c r="H31" s="336"/>
      <c r="I31" s="190"/>
      <c r="J31" s="52">
        <v>1</v>
      </c>
      <c r="K31" s="75"/>
      <c r="L31" s="30">
        <f t="shared" si="2"/>
        <v>0</v>
      </c>
    </row>
    <row r="32" spans="1:12" s="2" customFormat="1" ht="80.099999999999994" customHeight="1">
      <c r="A32" s="87" t="s">
        <v>285</v>
      </c>
      <c r="B32" s="216"/>
      <c r="C32" s="217"/>
      <c r="D32" s="218"/>
      <c r="E32" s="219"/>
      <c r="F32" s="336"/>
      <c r="G32" s="336"/>
      <c r="H32" s="336"/>
      <c r="I32" s="190"/>
      <c r="J32" s="52">
        <v>1</v>
      </c>
      <c r="K32" s="75"/>
      <c r="L32" s="30">
        <f t="shared" si="2"/>
        <v>0</v>
      </c>
    </row>
    <row r="33" spans="1:24" s="2" customFormat="1" ht="80.099999999999994" customHeight="1">
      <c r="A33" s="87" t="s">
        <v>41</v>
      </c>
      <c r="B33" s="216"/>
      <c r="C33" s="217"/>
      <c r="D33" s="218"/>
      <c r="E33" s="219"/>
      <c r="F33" s="336"/>
      <c r="G33" s="336"/>
      <c r="H33" s="336"/>
      <c r="I33" s="190"/>
      <c r="J33" s="52">
        <v>1</v>
      </c>
      <c r="K33" s="75"/>
      <c r="L33" s="30">
        <f t="shared" si="2"/>
        <v>0</v>
      </c>
    </row>
    <row r="34" spans="1:24" s="2" customFormat="1" ht="80.099999999999994" customHeight="1">
      <c r="A34" s="87" t="s">
        <v>286</v>
      </c>
      <c r="B34" s="216"/>
      <c r="C34" s="217"/>
      <c r="D34" s="218"/>
      <c r="E34" s="219"/>
      <c r="F34" s="336"/>
      <c r="G34" s="336"/>
      <c r="H34" s="336"/>
      <c r="I34" s="190"/>
      <c r="J34" s="52">
        <v>1</v>
      </c>
      <c r="K34" s="75"/>
      <c r="L34" s="30">
        <f t="shared" si="2"/>
        <v>0</v>
      </c>
    </row>
    <row r="35" spans="1:24" s="24" customFormat="1" ht="18" customHeight="1">
      <c r="A35" s="380"/>
      <c r="B35" s="381"/>
      <c r="C35" s="381"/>
      <c r="D35" s="381"/>
      <c r="E35" s="381"/>
      <c r="F35" s="381"/>
      <c r="G35" s="381"/>
      <c r="H35" s="381"/>
      <c r="I35" s="381"/>
      <c r="J35" s="382"/>
      <c r="K35" s="297"/>
      <c r="L35" s="297">
        <f>SUM(L31:L34)</f>
        <v>0</v>
      </c>
    </row>
    <row r="36" spans="1:24" s="24" customFormat="1" ht="18" customHeight="1">
      <c r="A36" s="295"/>
      <c r="B36" s="296"/>
      <c r="C36" s="296"/>
      <c r="D36" s="296"/>
      <c r="E36" s="296"/>
      <c r="F36" s="296"/>
      <c r="G36" s="296"/>
      <c r="H36" s="296"/>
      <c r="I36" s="296"/>
      <c r="J36" s="137"/>
      <c r="K36" s="465" t="s">
        <v>333</v>
      </c>
      <c r="L36" s="465"/>
      <c r="M36" s="298" t="s">
        <v>334</v>
      </c>
    </row>
    <row r="37" spans="1:24" s="24" customFormat="1" ht="18" customHeight="1">
      <c r="A37" s="342" t="s">
        <v>51</v>
      </c>
      <c r="B37" s="342"/>
      <c r="C37" s="342"/>
      <c r="D37" s="342"/>
      <c r="E37" s="342"/>
      <c r="F37" s="342"/>
      <c r="G37" s="342"/>
      <c r="H37" s="342"/>
      <c r="I37" s="342"/>
      <c r="J37" s="342"/>
      <c r="K37" s="99">
        <f>K15</f>
        <v>0</v>
      </c>
      <c r="L37" s="99"/>
      <c r="M37" s="298">
        <v>27</v>
      </c>
    </row>
    <row r="38" spans="1:24" s="24" customFormat="1" ht="17.25">
      <c r="A38" s="342" t="s">
        <v>301</v>
      </c>
      <c r="B38" s="342"/>
      <c r="C38" s="342"/>
      <c r="D38" s="342"/>
      <c r="E38" s="342"/>
      <c r="F38" s="342"/>
      <c r="G38" s="342"/>
      <c r="H38" s="342"/>
      <c r="I38" s="342"/>
      <c r="J38" s="342"/>
      <c r="K38" s="99"/>
      <c r="L38" s="99">
        <f>L29</f>
        <v>0</v>
      </c>
      <c r="M38" s="298">
        <v>48</v>
      </c>
    </row>
    <row r="39" spans="1:24" s="24" customFormat="1" ht="17.25">
      <c r="A39" s="342" t="s">
        <v>148</v>
      </c>
      <c r="B39" s="342"/>
      <c r="C39" s="342"/>
      <c r="D39" s="342"/>
      <c r="E39" s="342"/>
      <c r="F39" s="342"/>
      <c r="G39" s="342"/>
      <c r="H39" s="342"/>
      <c r="I39" s="342"/>
      <c r="J39" s="342"/>
      <c r="K39" s="99"/>
      <c r="L39" s="99">
        <f>L35</f>
        <v>0</v>
      </c>
      <c r="M39" s="298">
        <v>12</v>
      </c>
    </row>
    <row r="41" spans="1:24" ht="23.25" customHeight="1">
      <c r="A41" s="286"/>
      <c r="B41" s="464" t="s">
        <v>379</v>
      </c>
      <c r="C41" s="464"/>
      <c r="D41" s="464"/>
      <c r="E41" s="464"/>
      <c r="F41" s="464"/>
      <c r="G41" s="464"/>
      <c r="H41" s="464"/>
      <c r="I41" s="464"/>
      <c r="J41" s="286"/>
      <c r="K41" s="286"/>
      <c r="O41" s="460"/>
      <c r="P41" s="460"/>
      <c r="Q41" s="460"/>
      <c r="R41" s="460"/>
      <c r="S41" s="460"/>
      <c r="T41" s="460"/>
      <c r="U41" s="460"/>
      <c r="V41" s="460"/>
      <c r="W41" s="460"/>
      <c r="X41" s="460"/>
    </row>
    <row r="42" spans="1:24" ht="23.25" customHeight="1">
      <c r="A42" s="286"/>
      <c r="B42" s="464" t="s">
        <v>380</v>
      </c>
      <c r="C42" s="464"/>
      <c r="D42" s="464"/>
      <c r="E42" s="464"/>
      <c r="F42" s="464"/>
      <c r="G42" s="464"/>
      <c r="H42" s="464"/>
      <c r="I42" s="464"/>
      <c r="J42" s="464"/>
      <c r="K42" s="464"/>
      <c r="O42" s="460"/>
      <c r="P42" s="460"/>
      <c r="Q42" s="460"/>
      <c r="R42" s="460"/>
      <c r="S42" s="460"/>
      <c r="T42" s="460"/>
      <c r="U42" s="460"/>
      <c r="V42" s="460"/>
      <c r="W42" s="460"/>
      <c r="X42" s="460"/>
    </row>
    <row r="43" spans="1:24" ht="36" customHeight="1">
      <c r="A43" s="286"/>
      <c r="B43" s="464" t="s">
        <v>381</v>
      </c>
      <c r="C43" s="464"/>
      <c r="D43" s="464"/>
      <c r="E43" s="464"/>
      <c r="F43" s="464"/>
      <c r="G43" s="464"/>
      <c r="H43" s="464"/>
      <c r="I43" s="464"/>
      <c r="J43" s="464"/>
      <c r="K43" s="464"/>
      <c r="O43" s="460"/>
      <c r="P43" s="460"/>
      <c r="Q43" s="460"/>
      <c r="R43" s="460"/>
      <c r="S43" s="460"/>
      <c r="T43" s="460"/>
      <c r="U43" s="460"/>
      <c r="V43" s="460"/>
      <c r="W43" s="460"/>
      <c r="X43" s="460"/>
    </row>
    <row r="44" spans="1:24" ht="36" customHeight="1">
      <c r="A44" s="286"/>
      <c r="B44" s="464" t="s">
        <v>382</v>
      </c>
      <c r="C44" s="464"/>
      <c r="D44" s="464"/>
      <c r="E44" s="464"/>
      <c r="F44" s="464"/>
      <c r="G44" s="464"/>
      <c r="H44" s="464"/>
      <c r="I44" s="464"/>
      <c r="J44" s="464"/>
      <c r="K44" s="464"/>
      <c r="O44" s="460"/>
      <c r="P44" s="460"/>
      <c r="Q44" s="460"/>
      <c r="R44" s="460"/>
      <c r="S44" s="460"/>
      <c r="T44" s="460"/>
      <c r="U44" s="460"/>
      <c r="V44" s="460"/>
      <c r="W44" s="460"/>
      <c r="X44" s="460"/>
    </row>
    <row r="45" spans="1:24" ht="39" customHeight="1">
      <c r="A45" s="286"/>
      <c r="B45" s="464" t="s">
        <v>383</v>
      </c>
      <c r="C45" s="464"/>
      <c r="D45" s="464"/>
      <c r="E45" s="464"/>
      <c r="F45" s="464"/>
      <c r="G45" s="464"/>
      <c r="H45" s="464"/>
      <c r="I45" s="464"/>
      <c r="J45" s="464"/>
      <c r="K45" s="464"/>
      <c r="O45" s="460"/>
      <c r="P45" s="460"/>
      <c r="Q45" s="460"/>
      <c r="R45" s="460"/>
      <c r="S45" s="460"/>
      <c r="T45" s="460"/>
      <c r="U45" s="460"/>
      <c r="V45" s="460"/>
      <c r="W45" s="460"/>
      <c r="X45" s="460"/>
    </row>
    <row r="46" spans="1:24" ht="37.5" customHeight="1">
      <c r="A46" s="286"/>
      <c r="B46" s="464" t="s">
        <v>384</v>
      </c>
      <c r="C46" s="464"/>
      <c r="D46" s="464"/>
      <c r="E46" s="464"/>
      <c r="F46" s="464"/>
      <c r="G46" s="464"/>
      <c r="H46" s="464"/>
      <c r="I46" s="464"/>
      <c r="J46" s="464"/>
      <c r="K46" s="464"/>
      <c r="O46" s="460"/>
      <c r="P46" s="460"/>
      <c r="Q46" s="460"/>
      <c r="R46" s="460"/>
      <c r="S46" s="460"/>
      <c r="T46" s="460"/>
      <c r="U46" s="460"/>
      <c r="V46" s="460"/>
      <c r="W46" s="460"/>
      <c r="X46" s="460"/>
    </row>
    <row r="47" spans="1:24" ht="41.25" customHeight="1">
      <c r="A47" s="286"/>
      <c r="B47" s="464" t="s">
        <v>385</v>
      </c>
      <c r="C47" s="464"/>
      <c r="D47" s="464"/>
      <c r="E47" s="464"/>
      <c r="F47" s="464"/>
      <c r="G47" s="464"/>
      <c r="H47" s="464"/>
      <c r="I47" s="464"/>
      <c r="J47" s="464"/>
      <c r="K47" s="464"/>
      <c r="O47" s="460"/>
      <c r="P47" s="460"/>
      <c r="Q47" s="460"/>
      <c r="R47" s="460"/>
      <c r="S47" s="460"/>
      <c r="T47" s="460"/>
      <c r="U47" s="460"/>
      <c r="V47" s="460"/>
      <c r="W47" s="460"/>
      <c r="X47" s="460"/>
    </row>
    <row r="48" spans="1:24" ht="23.25" customHeight="1">
      <c r="A48" s="286"/>
      <c r="B48" s="464" t="s">
        <v>386</v>
      </c>
      <c r="C48" s="464"/>
      <c r="D48" s="464"/>
      <c r="E48" s="464"/>
      <c r="F48" s="464"/>
      <c r="G48" s="464"/>
      <c r="H48" s="464"/>
      <c r="I48" s="464"/>
      <c r="J48" s="464"/>
      <c r="K48" s="464"/>
      <c r="O48" s="460"/>
      <c r="P48" s="460"/>
      <c r="Q48" s="460"/>
      <c r="R48" s="460"/>
      <c r="S48" s="460"/>
      <c r="T48" s="460"/>
      <c r="U48" s="460"/>
      <c r="V48" s="460"/>
      <c r="W48" s="460"/>
      <c r="X48" s="460"/>
    </row>
    <row r="49" spans="1:24" ht="23.25" customHeight="1">
      <c r="A49" s="286"/>
      <c r="B49" s="464" t="s">
        <v>387</v>
      </c>
      <c r="C49" s="464"/>
      <c r="D49" s="464"/>
      <c r="E49" s="464"/>
      <c r="F49" s="464"/>
      <c r="G49" s="464"/>
      <c r="H49" s="464"/>
      <c r="I49" s="464"/>
      <c r="J49" s="464"/>
      <c r="K49" s="464"/>
      <c r="O49" s="460"/>
      <c r="P49" s="460"/>
      <c r="Q49" s="460"/>
      <c r="R49" s="460"/>
      <c r="S49" s="460"/>
      <c r="T49" s="460"/>
      <c r="U49" s="460"/>
      <c r="V49" s="460"/>
      <c r="W49" s="460"/>
      <c r="X49" s="460"/>
    </row>
    <row r="50" spans="1:24" s="2" customFormat="1" ht="38.25" customHeight="1">
      <c r="A50" s="286"/>
      <c r="B50" s="464" t="s">
        <v>388</v>
      </c>
      <c r="C50" s="464"/>
      <c r="D50" s="464"/>
      <c r="E50" s="464"/>
      <c r="F50" s="464"/>
      <c r="G50" s="464"/>
      <c r="H50" s="464"/>
      <c r="I50" s="464"/>
      <c r="J50" s="464"/>
      <c r="K50" s="464"/>
      <c r="O50" s="460"/>
      <c r="P50" s="460"/>
      <c r="Q50" s="460"/>
      <c r="R50" s="460"/>
      <c r="S50" s="460"/>
      <c r="T50" s="460"/>
      <c r="U50" s="460"/>
      <c r="V50" s="460"/>
      <c r="W50" s="460"/>
      <c r="X50" s="460"/>
    </row>
    <row r="51" spans="1:24" s="2" customFormat="1" ht="23.25" customHeight="1">
      <c r="A51" s="286"/>
      <c r="B51" s="464" t="s">
        <v>389</v>
      </c>
      <c r="C51" s="464"/>
      <c r="D51" s="464"/>
      <c r="E51" s="464"/>
      <c r="F51" s="464"/>
      <c r="G51" s="464"/>
      <c r="H51" s="464"/>
      <c r="I51" s="464"/>
      <c r="J51" s="464"/>
      <c r="K51" s="464"/>
      <c r="O51" s="460"/>
      <c r="P51" s="460"/>
      <c r="Q51" s="460"/>
      <c r="R51" s="460"/>
      <c r="S51" s="460"/>
      <c r="T51" s="460"/>
      <c r="U51" s="460"/>
      <c r="V51" s="460"/>
      <c r="W51" s="460"/>
      <c r="X51" s="460"/>
    </row>
    <row r="52" spans="1:24" s="2" customFormat="1" ht="23.25" customHeight="1">
      <c r="A52" s="7"/>
      <c r="B52" s="371"/>
      <c r="C52" s="371"/>
      <c r="D52" s="371"/>
      <c r="E52" s="371"/>
      <c r="F52" s="371"/>
      <c r="G52" s="18"/>
      <c r="H52" s="8"/>
      <c r="I52" s="8"/>
      <c r="J52" s="371"/>
      <c r="K52" s="371"/>
      <c r="L52" s="371"/>
    </row>
    <row r="53" spans="1:24" s="2" customFormat="1" ht="23.25" customHeight="1">
      <c r="A53" s="7"/>
      <c r="B53" s="371"/>
      <c r="C53" s="371"/>
      <c r="D53" s="371"/>
      <c r="E53" s="371"/>
      <c r="F53" s="371"/>
      <c r="G53" s="18"/>
      <c r="H53" s="8"/>
      <c r="I53" s="8"/>
      <c r="J53" s="371"/>
      <c r="K53" s="371"/>
      <c r="L53" s="371"/>
    </row>
    <row r="54" spans="1:24" s="2" customFormat="1" ht="33" customHeight="1">
      <c r="A54" s="343" t="s">
        <v>249</v>
      </c>
      <c r="B54" s="343"/>
      <c r="C54" s="343"/>
      <c r="D54" s="343"/>
      <c r="E54" s="343"/>
      <c r="F54" s="343"/>
      <c r="G54" s="343"/>
      <c r="H54" s="343"/>
      <c r="I54" s="343"/>
      <c r="J54" s="343"/>
      <c r="K54" s="343"/>
    </row>
    <row r="55" spans="1:24" s="2" customFormat="1" ht="33" customHeight="1">
      <c r="A55" s="335"/>
      <c r="B55" s="335"/>
      <c r="C55" s="335"/>
      <c r="D55" s="335"/>
      <c r="E55" s="335"/>
      <c r="F55" s="335"/>
      <c r="G55" s="335"/>
      <c r="H55" s="335"/>
      <c r="I55" s="335"/>
      <c r="J55" s="335"/>
      <c r="K55" s="335"/>
    </row>
    <row r="56" spans="1:24" ht="33" customHeight="1">
      <c r="A56" s="335"/>
      <c r="B56" s="335"/>
      <c r="C56" s="335"/>
      <c r="D56" s="335"/>
      <c r="E56" s="335"/>
      <c r="F56" s="335"/>
      <c r="G56" s="335"/>
      <c r="H56" s="335"/>
      <c r="I56" s="335"/>
      <c r="J56" s="335"/>
      <c r="K56" s="335"/>
    </row>
    <row r="57" spans="1:24" ht="33" customHeight="1">
      <c r="A57" s="335"/>
      <c r="B57" s="335"/>
      <c r="C57" s="335"/>
      <c r="D57" s="335"/>
      <c r="E57" s="335"/>
      <c r="F57" s="335"/>
      <c r="G57" s="335"/>
      <c r="H57" s="335"/>
      <c r="I57" s="335"/>
      <c r="J57" s="335"/>
      <c r="K57" s="335"/>
    </row>
    <row r="58" spans="1:24" ht="33" customHeight="1">
      <c r="A58" s="335"/>
      <c r="B58" s="335"/>
      <c r="C58" s="335"/>
      <c r="D58" s="335"/>
      <c r="E58" s="335"/>
      <c r="F58" s="335"/>
      <c r="G58" s="335"/>
      <c r="H58" s="335"/>
      <c r="I58" s="335"/>
      <c r="J58" s="335"/>
      <c r="K58" s="335"/>
      <c r="L58" s="6"/>
    </row>
    <row r="59" spans="1:24" ht="33" customHeight="1">
      <c r="A59" s="335"/>
      <c r="B59" s="335"/>
      <c r="C59" s="335"/>
      <c r="D59" s="335"/>
      <c r="E59" s="335"/>
      <c r="F59" s="335"/>
      <c r="G59" s="335"/>
      <c r="H59" s="335"/>
      <c r="I59" s="335"/>
      <c r="J59" s="335"/>
      <c r="K59" s="335"/>
    </row>
    <row r="60" spans="1:24" ht="33" customHeight="1">
      <c r="A60" s="335"/>
      <c r="B60" s="335"/>
      <c r="C60" s="335"/>
      <c r="D60" s="335"/>
      <c r="E60" s="335"/>
      <c r="F60" s="335"/>
      <c r="G60" s="335"/>
      <c r="H60" s="335"/>
      <c r="I60" s="335"/>
      <c r="J60" s="335"/>
      <c r="K60" s="335"/>
      <c r="L60" s="88"/>
    </row>
    <row r="61" spans="1:24" ht="33" customHeight="1">
      <c r="A61" s="335"/>
      <c r="B61" s="335"/>
      <c r="C61" s="335"/>
      <c r="D61" s="335"/>
      <c r="E61" s="335"/>
      <c r="F61" s="335"/>
      <c r="G61" s="335"/>
      <c r="H61" s="335"/>
      <c r="I61" s="335"/>
      <c r="J61" s="335"/>
      <c r="K61" s="335"/>
      <c r="L61" s="21"/>
    </row>
    <row r="62" spans="1:24" ht="33" customHeight="1">
      <c r="A62" s="335"/>
      <c r="B62" s="335"/>
      <c r="C62" s="335"/>
      <c r="D62" s="335"/>
      <c r="E62" s="335"/>
      <c r="F62" s="335"/>
      <c r="G62" s="335"/>
      <c r="H62" s="335"/>
      <c r="I62" s="335"/>
      <c r="J62" s="335"/>
      <c r="K62" s="335"/>
      <c r="L62" s="8"/>
    </row>
    <row r="63" spans="1:24" ht="33" customHeight="1">
      <c r="A63" s="335"/>
      <c r="B63" s="335"/>
      <c r="C63" s="335"/>
      <c r="D63" s="335"/>
      <c r="E63" s="335"/>
      <c r="F63" s="335"/>
      <c r="G63" s="335"/>
      <c r="H63" s="335"/>
      <c r="I63" s="335"/>
      <c r="J63" s="335"/>
      <c r="K63" s="335"/>
      <c r="L63" s="8"/>
    </row>
    <row r="64" spans="1:24" ht="33" customHeight="1">
      <c r="A64" s="335"/>
      <c r="B64" s="335"/>
      <c r="C64" s="335"/>
      <c r="D64" s="335"/>
      <c r="E64" s="335"/>
      <c r="F64" s="335"/>
      <c r="G64" s="335"/>
      <c r="H64" s="335"/>
      <c r="I64" s="335"/>
      <c r="J64" s="335"/>
      <c r="K64" s="335"/>
      <c r="L64" s="8"/>
    </row>
    <row r="65" spans="1:12" ht="23.25">
      <c r="A65" s="3"/>
      <c r="B65" s="14"/>
      <c r="C65" s="15"/>
      <c r="D65" s="16"/>
      <c r="E65" s="16"/>
      <c r="F65" s="2"/>
      <c r="G65" s="2"/>
      <c r="H65" s="2"/>
      <c r="I65" s="2"/>
      <c r="J65" s="8"/>
      <c r="K65" s="8"/>
      <c r="L65" s="8"/>
    </row>
    <row r="66" spans="1:12" ht="23.25">
      <c r="A66" s="3"/>
      <c r="B66" s="14"/>
      <c r="C66" s="15"/>
      <c r="D66" s="16"/>
      <c r="E66" s="16"/>
      <c r="F66" s="2"/>
      <c r="G66" s="2"/>
      <c r="H66" s="2"/>
      <c r="I66" s="2"/>
      <c r="J66" s="8"/>
      <c r="K66" s="8"/>
      <c r="L66" s="8"/>
    </row>
    <row r="67" spans="1:12" ht="23.25">
      <c r="A67" s="3"/>
      <c r="B67" s="14"/>
      <c r="C67" s="15"/>
      <c r="D67" s="16"/>
      <c r="E67" s="16"/>
      <c r="F67" s="2"/>
      <c r="G67" s="2"/>
      <c r="H67" s="2"/>
      <c r="I67" s="2"/>
      <c r="J67" s="8"/>
      <c r="K67" s="8"/>
      <c r="L67" s="8"/>
    </row>
    <row r="68" spans="1:12" ht="15.75">
      <c r="A68" s="370"/>
      <c r="B68" s="370"/>
      <c r="C68" s="370"/>
      <c r="D68" s="370"/>
      <c r="E68" s="370"/>
      <c r="F68" s="370"/>
      <c r="G68" s="370"/>
      <c r="H68" s="370"/>
      <c r="I68" s="370"/>
      <c r="J68" s="370"/>
      <c r="K68" s="19"/>
      <c r="L68" s="19"/>
    </row>
    <row r="69" spans="1:12" ht="15.75">
      <c r="A69" s="365"/>
      <c r="B69" s="365"/>
      <c r="C69" s="365"/>
      <c r="D69" s="365"/>
      <c r="E69" s="365"/>
      <c r="F69" s="365"/>
      <c r="G69" s="365"/>
      <c r="H69" s="365"/>
      <c r="I69" s="365"/>
      <c r="J69" s="365"/>
      <c r="K69" s="365"/>
      <c r="L69" s="365"/>
    </row>
    <row r="70" spans="1:12" ht="15.75">
      <c r="A70" s="17"/>
      <c r="B70" s="2"/>
      <c r="C70" s="2"/>
      <c r="D70" s="2"/>
      <c r="E70" s="2"/>
      <c r="F70" s="2"/>
      <c r="G70" s="2"/>
      <c r="H70" s="2"/>
      <c r="I70" s="2"/>
      <c r="J70" s="2"/>
      <c r="K70" s="2"/>
      <c r="L70" s="2"/>
    </row>
  </sheetData>
  <sheetProtection algorithmName="SHA-512" hashValue="RLa4Pz8OcjYeEuIvnxdhWLz3gAXryVoRFU/WMmBdnc+/TZMueoWF6lFOR3Qj4BtrfJMZYVIEugH0RGntWYQy/A==" saltValue="YMsJ/Bnr/QPKJca2D5msEw==" spinCount="100000" sheet="1" objects="1" scenarios="1"/>
  <mergeCells count="96">
    <mergeCell ref="A35:J35"/>
    <mergeCell ref="A37:J37"/>
    <mergeCell ref="A54:K54"/>
    <mergeCell ref="A55:K55"/>
    <mergeCell ref="A56:K56"/>
    <mergeCell ref="K36:L36"/>
    <mergeCell ref="B49:I49"/>
    <mergeCell ref="J49:K49"/>
    <mergeCell ref="B43:I43"/>
    <mergeCell ref="J43:K43"/>
    <mergeCell ref="B44:I44"/>
    <mergeCell ref="J44:K44"/>
    <mergeCell ref="B45:I45"/>
    <mergeCell ref="J45:K45"/>
    <mergeCell ref="B41:I41"/>
    <mergeCell ref="B42:I42"/>
    <mergeCell ref="J42:K42"/>
    <mergeCell ref="A38:J38"/>
    <mergeCell ref="B52:F52"/>
    <mergeCell ref="J52:L52"/>
    <mergeCell ref="B46:I46"/>
    <mergeCell ref="J46:K46"/>
    <mergeCell ref="B47:I47"/>
    <mergeCell ref="J47:K47"/>
    <mergeCell ref="B48:I48"/>
    <mergeCell ref="J48:K48"/>
    <mergeCell ref="A39:J39"/>
    <mergeCell ref="B53:F53"/>
    <mergeCell ref="J53:L53"/>
    <mergeCell ref="B50:I50"/>
    <mergeCell ref="J50:K50"/>
    <mergeCell ref="B51:I51"/>
    <mergeCell ref="J51:K51"/>
    <mergeCell ref="F8:H8"/>
    <mergeCell ref="F9:H9"/>
    <mergeCell ref="F10:H10"/>
    <mergeCell ref="F11:H11"/>
    <mergeCell ref="F12:H12"/>
    <mergeCell ref="F19:H19"/>
    <mergeCell ref="F32:H32"/>
    <mergeCell ref="F33:H33"/>
    <mergeCell ref="F27:H27"/>
    <mergeCell ref="F23:H23"/>
    <mergeCell ref="F24:H24"/>
    <mergeCell ref="A29:J29"/>
    <mergeCell ref="A69:L69"/>
    <mergeCell ref="A68:J68"/>
    <mergeCell ref="A57:K57"/>
    <mergeCell ref="A58:K58"/>
    <mergeCell ref="A59:K59"/>
    <mergeCell ref="A60:K60"/>
    <mergeCell ref="A61:K61"/>
    <mergeCell ref="A62:K62"/>
    <mergeCell ref="A63:K63"/>
    <mergeCell ref="A64:K64"/>
    <mergeCell ref="A1:L1"/>
    <mergeCell ref="A3:A4"/>
    <mergeCell ref="B3:E3"/>
    <mergeCell ref="J3:J4"/>
    <mergeCell ref="A5:H5"/>
    <mergeCell ref="F3:H4"/>
    <mergeCell ref="K3:L3"/>
    <mergeCell ref="B2:F2"/>
    <mergeCell ref="G2:H2"/>
    <mergeCell ref="I3:I4"/>
    <mergeCell ref="I5:I6"/>
    <mergeCell ref="A6:H6"/>
    <mergeCell ref="K5:L6"/>
    <mergeCell ref="J5:J6"/>
    <mergeCell ref="A7:L7"/>
    <mergeCell ref="F34:H34"/>
    <mergeCell ref="F13:H13"/>
    <mergeCell ref="F17:H17"/>
    <mergeCell ref="F18:H18"/>
    <mergeCell ref="F25:H25"/>
    <mergeCell ref="F26:H26"/>
    <mergeCell ref="F28:H28"/>
    <mergeCell ref="F20:H20"/>
    <mergeCell ref="F21:H21"/>
    <mergeCell ref="F22:H22"/>
    <mergeCell ref="A16:L16"/>
    <mergeCell ref="A15:J15"/>
    <mergeCell ref="F31:H31"/>
    <mergeCell ref="F14:H14"/>
    <mergeCell ref="A30:L30"/>
    <mergeCell ref="O41:X41"/>
    <mergeCell ref="O42:X42"/>
    <mergeCell ref="O43:X43"/>
    <mergeCell ref="O44:X44"/>
    <mergeCell ref="O45:X45"/>
    <mergeCell ref="O51:X51"/>
    <mergeCell ref="O46:X46"/>
    <mergeCell ref="O47:X47"/>
    <mergeCell ref="O48:X48"/>
    <mergeCell ref="O49:X49"/>
    <mergeCell ref="O50:X50"/>
  </mergeCells>
  <conditionalFormatting sqref="K8:K14 L17:L28">
    <cfRule type="cellIs" dxfId="29" priority="6" operator="greaterThan">
      <formula>3</formula>
    </cfRule>
    <cfRule type="cellIs" dxfId="28" priority="7" operator="equal">
      <formula>0</formula>
    </cfRule>
    <cfRule type="cellIs" dxfId="27" priority="8" operator="equal">
      <formula>1</formula>
    </cfRule>
    <cfRule type="cellIs" dxfId="26" priority="9" operator="equal">
      <formula>2</formula>
    </cfRule>
    <cfRule type="cellIs" dxfId="25" priority="10" operator="equal">
      <formula>3</formula>
    </cfRule>
  </conditionalFormatting>
  <conditionalFormatting sqref="L31:L34">
    <cfRule type="cellIs" dxfId="24" priority="1" operator="greaterThan">
      <formula>3</formula>
    </cfRule>
    <cfRule type="cellIs" dxfId="23" priority="2" operator="equal">
      <formula>0</formula>
    </cfRule>
    <cfRule type="cellIs" dxfId="22" priority="3" operator="equal">
      <formula>1</formula>
    </cfRule>
    <cfRule type="cellIs" dxfId="21" priority="4" operator="equal">
      <formula>2</formula>
    </cfRule>
    <cfRule type="cellIs" dxfId="20" priority="5" operator="equal">
      <formula>3</formula>
    </cfRule>
  </conditionalFormatting>
  <dataValidations count="5">
    <dataValidation type="list" operator="equal" allowBlank="1" showInputMessage="1" showErrorMessage="1" sqref="B65:E67" xr:uid="{9DA357F3-EF92-41A2-BFD0-B7F48EA7BF59}">
      <formula1>"a"</formula1>
    </dataValidation>
    <dataValidation type="list" allowBlank="1" showInputMessage="1" showErrorMessage="1" sqref="E8:E34" xr:uid="{8F129ADC-2AD2-4A07-ACB2-03DC6DDD56E8}">
      <formula1>"3"</formula1>
    </dataValidation>
    <dataValidation type="list" allowBlank="1" showInputMessage="1" showErrorMessage="1" sqref="D8:D34" xr:uid="{D866C325-44EA-4633-AFC0-70EB77E82079}">
      <formula1>"2"</formula1>
    </dataValidation>
    <dataValidation type="list" allowBlank="1" showInputMessage="1" showErrorMessage="1" sqref="C8:C34" xr:uid="{7B611CCE-C54A-487F-93E1-FF1DB3EB9188}">
      <formula1>"1"</formula1>
    </dataValidation>
    <dataValidation type="list" allowBlank="1" showInputMessage="1" showErrorMessage="1" sqref="B8:B34" xr:uid="{0638708E-4022-4AA1-848C-812FE6C0544B}">
      <formula1>"0"</formula1>
    </dataValidation>
  </dataValidations>
  <pageMargins left="0.70866141732283472" right="0.70866141732283472" top="0.78740157480314965" bottom="0.78740157480314965" header="0.31496062992125984" footer="0.31496062992125984"/>
  <pageSetup paperSize="9" scale="21"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8930" r:id="rId5" name="Check Box 18">
              <controlPr defaultSize="0" autoFill="0" autoLine="0" autoPict="0">
                <anchor moveWithCells="1">
                  <from>
                    <xdr:col>8</xdr:col>
                    <xdr:colOff>390525</xdr:colOff>
                    <xdr:row>7</xdr:row>
                    <xdr:rowOff>0</xdr:rowOff>
                  </from>
                  <to>
                    <xdr:col>13</xdr:col>
                    <xdr:colOff>323850</xdr:colOff>
                    <xdr:row>7</xdr:row>
                    <xdr:rowOff>485775</xdr:rowOff>
                  </to>
                </anchor>
              </controlPr>
            </control>
          </mc:Choice>
        </mc:AlternateContent>
        <mc:AlternateContent xmlns:mc="http://schemas.openxmlformats.org/markup-compatibility/2006">
          <mc:Choice Requires="x14">
            <control shapeId="38931" r:id="rId6" name="Check Box 19">
              <controlPr defaultSize="0" autoFill="0" autoLine="0" autoPict="0">
                <anchor moveWithCells="1">
                  <from>
                    <xdr:col>8</xdr:col>
                    <xdr:colOff>390525</xdr:colOff>
                    <xdr:row>8</xdr:row>
                    <xdr:rowOff>180975</xdr:rowOff>
                  </from>
                  <to>
                    <xdr:col>13</xdr:col>
                    <xdr:colOff>323850</xdr:colOff>
                    <xdr:row>8</xdr:row>
                    <xdr:rowOff>666750</xdr:rowOff>
                  </to>
                </anchor>
              </controlPr>
            </control>
          </mc:Choice>
        </mc:AlternateContent>
        <mc:AlternateContent xmlns:mc="http://schemas.openxmlformats.org/markup-compatibility/2006">
          <mc:Choice Requires="x14">
            <control shapeId="38933" r:id="rId7" name="Check Box 21">
              <controlPr defaultSize="0" autoFill="0" autoLine="0" autoPict="0">
                <anchor moveWithCells="1">
                  <from>
                    <xdr:col>8</xdr:col>
                    <xdr:colOff>381000</xdr:colOff>
                    <xdr:row>9</xdr:row>
                    <xdr:rowOff>9525</xdr:rowOff>
                  </from>
                  <to>
                    <xdr:col>13</xdr:col>
                    <xdr:colOff>314325</xdr:colOff>
                    <xdr:row>9</xdr:row>
                    <xdr:rowOff>495300</xdr:rowOff>
                  </to>
                </anchor>
              </controlPr>
            </control>
          </mc:Choice>
        </mc:AlternateContent>
        <mc:AlternateContent xmlns:mc="http://schemas.openxmlformats.org/markup-compatibility/2006">
          <mc:Choice Requires="x14">
            <control shapeId="38935" r:id="rId8" name="Check Box 23">
              <controlPr defaultSize="0" autoFill="0" autoLine="0" autoPict="0">
                <anchor moveWithCells="1">
                  <from>
                    <xdr:col>8</xdr:col>
                    <xdr:colOff>381000</xdr:colOff>
                    <xdr:row>10</xdr:row>
                    <xdr:rowOff>19050</xdr:rowOff>
                  </from>
                  <to>
                    <xdr:col>13</xdr:col>
                    <xdr:colOff>314325</xdr:colOff>
                    <xdr:row>10</xdr:row>
                    <xdr:rowOff>504825</xdr:rowOff>
                  </to>
                </anchor>
              </controlPr>
            </control>
          </mc:Choice>
        </mc:AlternateContent>
        <mc:AlternateContent xmlns:mc="http://schemas.openxmlformats.org/markup-compatibility/2006">
          <mc:Choice Requires="x14">
            <control shapeId="38937" r:id="rId9" name="Check Box 25">
              <controlPr defaultSize="0" autoFill="0" autoLine="0" autoPict="0">
                <anchor moveWithCells="1">
                  <from>
                    <xdr:col>8</xdr:col>
                    <xdr:colOff>381000</xdr:colOff>
                    <xdr:row>11</xdr:row>
                    <xdr:rowOff>19050</xdr:rowOff>
                  </from>
                  <to>
                    <xdr:col>13</xdr:col>
                    <xdr:colOff>314325</xdr:colOff>
                    <xdr:row>11</xdr:row>
                    <xdr:rowOff>504825</xdr:rowOff>
                  </to>
                </anchor>
              </controlPr>
            </control>
          </mc:Choice>
        </mc:AlternateContent>
        <mc:AlternateContent xmlns:mc="http://schemas.openxmlformats.org/markup-compatibility/2006">
          <mc:Choice Requires="x14">
            <control shapeId="38938" r:id="rId10" name="Check Box 26">
              <controlPr defaultSize="0" autoFill="0" autoLine="0" autoPict="0">
                <anchor moveWithCells="1">
                  <from>
                    <xdr:col>8</xdr:col>
                    <xdr:colOff>381000</xdr:colOff>
                    <xdr:row>12</xdr:row>
                    <xdr:rowOff>19050</xdr:rowOff>
                  </from>
                  <to>
                    <xdr:col>13</xdr:col>
                    <xdr:colOff>314325</xdr:colOff>
                    <xdr:row>12</xdr:row>
                    <xdr:rowOff>504825</xdr:rowOff>
                  </to>
                </anchor>
              </controlPr>
            </control>
          </mc:Choice>
        </mc:AlternateContent>
        <mc:AlternateContent xmlns:mc="http://schemas.openxmlformats.org/markup-compatibility/2006">
          <mc:Choice Requires="x14">
            <control shapeId="38939" r:id="rId11" name="Check Box 27">
              <controlPr defaultSize="0" autoFill="0" autoLine="0" autoPict="0">
                <anchor moveWithCells="1">
                  <from>
                    <xdr:col>8</xdr:col>
                    <xdr:colOff>371475</xdr:colOff>
                    <xdr:row>16</xdr:row>
                    <xdr:rowOff>9525</xdr:rowOff>
                  </from>
                  <to>
                    <xdr:col>13</xdr:col>
                    <xdr:colOff>304800</xdr:colOff>
                    <xdr:row>16</xdr:row>
                    <xdr:rowOff>485775</xdr:rowOff>
                  </to>
                </anchor>
              </controlPr>
            </control>
          </mc:Choice>
        </mc:AlternateContent>
        <mc:AlternateContent xmlns:mc="http://schemas.openxmlformats.org/markup-compatibility/2006">
          <mc:Choice Requires="x14">
            <control shapeId="38940" r:id="rId12" name="Check Box 28">
              <controlPr defaultSize="0" autoFill="0" autoLine="0" autoPict="0">
                <anchor moveWithCells="1">
                  <from>
                    <xdr:col>8</xdr:col>
                    <xdr:colOff>371475</xdr:colOff>
                    <xdr:row>17</xdr:row>
                    <xdr:rowOff>0</xdr:rowOff>
                  </from>
                  <to>
                    <xdr:col>13</xdr:col>
                    <xdr:colOff>304800</xdr:colOff>
                    <xdr:row>17</xdr:row>
                    <xdr:rowOff>485775</xdr:rowOff>
                  </to>
                </anchor>
              </controlPr>
            </control>
          </mc:Choice>
        </mc:AlternateContent>
        <mc:AlternateContent xmlns:mc="http://schemas.openxmlformats.org/markup-compatibility/2006">
          <mc:Choice Requires="x14">
            <control shapeId="38942" r:id="rId13" name="Check Box 30">
              <controlPr defaultSize="0" autoFill="0" autoLine="0" autoPict="0">
                <anchor moveWithCells="1">
                  <from>
                    <xdr:col>8</xdr:col>
                    <xdr:colOff>381000</xdr:colOff>
                    <xdr:row>18</xdr:row>
                    <xdr:rowOff>47625</xdr:rowOff>
                  </from>
                  <to>
                    <xdr:col>13</xdr:col>
                    <xdr:colOff>304800</xdr:colOff>
                    <xdr:row>18</xdr:row>
                    <xdr:rowOff>533400</xdr:rowOff>
                  </to>
                </anchor>
              </controlPr>
            </control>
          </mc:Choice>
        </mc:AlternateContent>
        <mc:AlternateContent xmlns:mc="http://schemas.openxmlformats.org/markup-compatibility/2006">
          <mc:Choice Requires="x14">
            <control shapeId="38943" r:id="rId14" name="Check Box 31">
              <controlPr defaultSize="0" autoFill="0" autoLine="0" autoPict="0">
                <anchor moveWithCells="1">
                  <from>
                    <xdr:col>8</xdr:col>
                    <xdr:colOff>371475</xdr:colOff>
                    <xdr:row>19</xdr:row>
                    <xdr:rowOff>0</xdr:rowOff>
                  </from>
                  <to>
                    <xdr:col>13</xdr:col>
                    <xdr:colOff>304800</xdr:colOff>
                    <xdr:row>19</xdr:row>
                    <xdr:rowOff>476250</xdr:rowOff>
                  </to>
                </anchor>
              </controlPr>
            </control>
          </mc:Choice>
        </mc:AlternateContent>
        <mc:AlternateContent xmlns:mc="http://schemas.openxmlformats.org/markup-compatibility/2006">
          <mc:Choice Requires="x14">
            <control shapeId="38945" r:id="rId15" name="Check Box 33">
              <controlPr defaultSize="0" autoFill="0" autoLine="0" autoPict="0">
                <anchor moveWithCells="1">
                  <from>
                    <xdr:col>8</xdr:col>
                    <xdr:colOff>371475</xdr:colOff>
                    <xdr:row>20</xdr:row>
                    <xdr:rowOff>238125</xdr:rowOff>
                  </from>
                  <to>
                    <xdr:col>13</xdr:col>
                    <xdr:colOff>295275</xdr:colOff>
                    <xdr:row>20</xdr:row>
                    <xdr:rowOff>723900</xdr:rowOff>
                  </to>
                </anchor>
              </controlPr>
            </control>
          </mc:Choice>
        </mc:AlternateContent>
        <mc:AlternateContent xmlns:mc="http://schemas.openxmlformats.org/markup-compatibility/2006">
          <mc:Choice Requires="x14">
            <control shapeId="38946" r:id="rId16" name="Check Box 34">
              <controlPr defaultSize="0" autoFill="0" autoLine="0" autoPict="0">
                <anchor moveWithCells="1">
                  <from>
                    <xdr:col>8</xdr:col>
                    <xdr:colOff>371475</xdr:colOff>
                    <xdr:row>21</xdr:row>
                    <xdr:rowOff>28575</xdr:rowOff>
                  </from>
                  <to>
                    <xdr:col>13</xdr:col>
                    <xdr:colOff>304800</xdr:colOff>
                    <xdr:row>21</xdr:row>
                    <xdr:rowOff>514350</xdr:rowOff>
                  </to>
                </anchor>
              </controlPr>
            </control>
          </mc:Choice>
        </mc:AlternateContent>
        <mc:AlternateContent xmlns:mc="http://schemas.openxmlformats.org/markup-compatibility/2006">
          <mc:Choice Requires="x14">
            <control shapeId="38947" r:id="rId17" name="Check Box 35">
              <controlPr defaultSize="0" autoFill="0" autoLine="0" autoPict="0">
                <anchor moveWithCells="1">
                  <from>
                    <xdr:col>8</xdr:col>
                    <xdr:colOff>371475</xdr:colOff>
                    <xdr:row>22</xdr:row>
                    <xdr:rowOff>9525</xdr:rowOff>
                  </from>
                  <to>
                    <xdr:col>13</xdr:col>
                    <xdr:colOff>304800</xdr:colOff>
                    <xdr:row>22</xdr:row>
                    <xdr:rowOff>485775</xdr:rowOff>
                  </to>
                </anchor>
              </controlPr>
            </control>
          </mc:Choice>
        </mc:AlternateContent>
        <mc:AlternateContent xmlns:mc="http://schemas.openxmlformats.org/markup-compatibility/2006">
          <mc:Choice Requires="x14">
            <control shapeId="38948" r:id="rId18" name="Check Box 36">
              <controlPr defaultSize="0" autoFill="0" autoLine="0" autoPict="0">
                <anchor moveWithCells="1">
                  <from>
                    <xdr:col>8</xdr:col>
                    <xdr:colOff>371475</xdr:colOff>
                    <xdr:row>23</xdr:row>
                    <xdr:rowOff>28575</xdr:rowOff>
                  </from>
                  <to>
                    <xdr:col>13</xdr:col>
                    <xdr:colOff>304800</xdr:colOff>
                    <xdr:row>23</xdr:row>
                    <xdr:rowOff>514350</xdr:rowOff>
                  </to>
                </anchor>
              </controlPr>
            </control>
          </mc:Choice>
        </mc:AlternateContent>
        <mc:AlternateContent xmlns:mc="http://schemas.openxmlformats.org/markup-compatibility/2006">
          <mc:Choice Requires="x14">
            <control shapeId="38950" r:id="rId19" name="Check Box 38">
              <controlPr defaultSize="0" autoFill="0" autoLine="0" autoPict="0">
                <anchor moveWithCells="1">
                  <from>
                    <xdr:col>8</xdr:col>
                    <xdr:colOff>381000</xdr:colOff>
                    <xdr:row>24</xdr:row>
                    <xdr:rowOff>219075</xdr:rowOff>
                  </from>
                  <to>
                    <xdr:col>13</xdr:col>
                    <xdr:colOff>304800</xdr:colOff>
                    <xdr:row>24</xdr:row>
                    <xdr:rowOff>704850</xdr:rowOff>
                  </to>
                </anchor>
              </controlPr>
            </control>
          </mc:Choice>
        </mc:AlternateContent>
        <mc:AlternateContent xmlns:mc="http://schemas.openxmlformats.org/markup-compatibility/2006">
          <mc:Choice Requires="x14">
            <control shapeId="38952" r:id="rId20" name="Check Box 40">
              <controlPr defaultSize="0" autoFill="0" autoLine="0" autoPict="0">
                <anchor moveWithCells="1">
                  <from>
                    <xdr:col>8</xdr:col>
                    <xdr:colOff>371475</xdr:colOff>
                    <xdr:row>26</xdr:row>
                    <xdr:rowOff>276225</xdr:rowOff>
                  </from>
                  <to>
                    <xdr:col>13</xdr:col>
                    <xdr:colOff>295275</xdr:colOff>
                    <xdr:row>26</xdr:row>
                    <xdr:rowOff>762000</xdr:rowOff>
                  </to>
                </anchor>
              </controlPr>
            </control>
          </mc:Choice>
        </mc:AlternateContent>
        <mc:AlternateContent xmlns:mc="http://schemas.openxmlformats.org/markup-compatibility/2006">
          <mc:Choice Requires="x14">
            <control shapeId="38954" r:id="rId21" name="Check Box 42">
              <controlPr defaultSize="0" autoFill="0" autoLine="0" autoPict="0">
                <anchor moveWithCells="1">
                  <from>
                    <xdr:col>8</xdr:col>
                    <xdr:colOff>400050</xdr:colOff>
                    <xdr:row>25</xdr:row>
                    <xdr:rowOff>304800</xdr:rowOff>
                  </from>
                  <to>
                    <xdr:col>13</xdr:col>
                    <xdr:colOff>333375</xdr:colOff>
                    <xdr:row>25</xdr:row>
                    <xdr:rowOff>790575</xdr:rowOff>
                  </to>
                </anchor>
              </controlPr>
            </control>
          </mc:Choice>
        </mc:AlternateContent>
        <mc:AlternateContent xmlns:mc="http://schemas.openxmlformats.org/markup-compatibility/2006">
          <mc:Choice Requires="x14">
            <control shapeId="38955" r:id="rId22" name="Check Box 43">
              <controlPr defaultSize="0" autoFill="0" autoLine="0" autoPict="0">
                <anchor moveWithCells="1">
                  <from>
                    <xdr:col>8</xdr:col>
                    <xdr:colOff>390525</xdr:colOff>
                    <xdr:row>27</xdr:row>
                    <xdr:rowOff>0</xdr:rowOff>
                  </from>
                  <to>
                    <xdr:col>13</xdr:col>
                    <xdr:colOff>323850</xdr:colOff>
                    <xdr:row>27</xdr:row>
                    <xdr:rowOff>485775</xdr:rowOff>
                  </to>
                </anchor>
              </controlPr>
            </control>
          </mc:Choice>
        </mc:AlternateContent>
        <mc:AlternateContent xmlns:mc="http://schemas.openxmlformats.org/markup-compatibility/2006">
          <mc:Choice Requires="x14">
            <control shapeId="38957" r:id="rId23" name="Check Box 45">
              <controlPr defaultSize="0" autoFill="0" autoLine="0" autoPict="0">
                <anchor moveWithCells="1">
                  <from>
                    <xdr:col>8</xdr:col>
                    <xdr:colOff>371475</xdr:colOff>
                    <xdr:row>30</xdr:row>
                    <xdr:rowOff>0</xdr:rowOff>
                  </from>
                  <to>
                    <xdr:col>13</xdr:col>
                    <xdr:colOff>304800</xdr:colOff>
                    <xdr:row>30</xdr:row>
                    <xdr:rowOff>485775</xdr:rowOff>
                  </to>
                </anchor>
              </controlPr>
            </control>
          </mc:Choice>
        </mc:AlternateContent>
        <mc:AlternateContent xmlns:mc="http://schemas.openxmlformats.org/markup-compatibility/2006">
          <mc:Choice Requires="x14">
            <control shapeId="38958" r:id="rId24" name="Check Box 46">
              <controlPr defaultSize="0" autoFill="0" autoLine="0" autoPict="0">
                <anchor moveWithCells="1">
                  <from>
                    <xdr:col>8</xdr:col>
                    <xdr:colOff>371475</xdr:colOff>
                    <xdr:row>31</xdr:row>
                    <xdr:rowOff>0</xdr:rowOff>
                  </from>
                  <to>
                    <xdr:col>13</xdr:col>
                    <xdr:colOff>304800</xdr:colOff>
                    <xdr:row>31</xdr:row>
                    <xdr:rowOff>485775</xdr:rowOff>
                  </to>
                </anchor>
              </controlPr>
            </control>
          </mc:Choice>
        </mc:AlternateContent>
        <mc:AlternateContent xmlns:mc="http://schemas.openxmlformats.org/markup-compatibility/2006">
          <mc:Choice Requires="x14">
            <control shapeId="38960" r:id="rId25" name="Check Box 48">
              <controlPr defaultSize="0" autoFill="0" autoLine="0" autoPict="0">
                <anchor moveWithCells="1">
                  <from>
                    <xdr:col>8</xdr:col>
                    <xdr:colOff>371475</xdr:colOff>
                    <xdr:row>32</xdr:row>
                    <xdr:rowOff>28575</xdr:rowOff>
                  </from>
                  <to>
                    <xdr:col>13</xdr:col>
                    <xdr:colOff>304800</xdr:colOff>
                    <xdr:row>32</xdr:row>
                    <xdr:rowOff>514350</xdr:rowOff>
                  </to>
                </anchor>
              </controlPr>
            </control>
          </mc:Choice>
        </mc:AlternateContent>
        <mc:AlternateContent xmlns:mc="http://schemas.openxmlformats.org/markup-compatibility/2006">
          <mc:Choice Requires="x14">
            <control shapeId="38961" r:id="rId26" name="Check Box 49">
              <controlPr defaultSize="0" autoFill="0" autoLine="0" autoPict="0">
                <anchor moveWithCells="1">
                  <from>
                    <xdr:col>8</xdr:col>
                    <xdr:colOff>323850</xdr:colOff>
                    <xdr:row>33</xdr:row>
                    <xdr:rowOff>238125</xdr:rowOff>
                  </from>
                  <to>
                    <xdr:col>13</xdr:col>
                    <xdr:colOff>257175</xdr:colOff>
                    <xdr:row>33</xdr:row>
                    <xdr:rowOff>723900</xdr:rowOff>
                  </to>
                </anchor>
              </controlPr>
            </control>
          </mc:Choice>
        </mc:AlternateContent>
        <mc:AlternateContent xmlns:mc="http://schemas.openxmlformats.org/markup-compatibility/2006">
          <mc:Choice Requires="x14">
            <control shapeId="38963" r:id="rId27" name="Check Box 51">
              <controlPr defaultSize="0" autoFill="0" autoLine="0" autoPict="0">
                <anchor moveWithCells="1">
                  <from>
                    <xdr:col>0</xdr:col>
                    <xdr:colOff>5772150</xdr:colOff>
                    <xdr:row>40</xdr:row>
                    <xdr:rowOff>47625</xdr:rowOff>
                  </from>
                  <to>
                    <xdr:col>1</xdr:col>
                    <xdr:colOff>9525</xdr:colOff>
                    <xdr:row>40</xdr:row>
                    <xdr:rowOff>257175</xdr:rowOff>
                  </to>
                </anchor>
              </controlPr>
            </control>
          </mc:Choice>
        </mc:AlternateContent>
        <mc:AlternateContent xmlns:mc="http://schemas.openxmlformats.org/markup-compatibility/2006">
          <mc:Choice Requires="x14">
            <control shapeId="38964" r:id="rId28" name="Check Box 52">
              <controlPr defaultSize="0" autoFill="0" autoLine="0" autoPict="0">
                <anchor moveWithCells="1">
                  <from>
                    <xdr:col>0</xdr:col>
                    <xdr:colOff>5781675</xdr:colOff>
                    <xdr:row>41</xdr:row>
                    <xdr:rowOff>47625</xdr:rowOff>
                  </from>
                  <to>
                    <xdr:col>1</xdr:col>
                    <xdr:colOff>19050</xdr:colOff>
                    <xdr:row>41</xdr:row>
                    <xdr:rowOff>257175</xdr:rowOff>
                  </to>
                </anchor>
              </controlPr>
            </control>
          </mc:Choice>
        </mc:AlternateContent>
        <mc:AlternateContent xmlns:mc="http://schemas.openxmlformats.org/markup-compatibility/2006">
          <mc:Choice Requires="x14">
            <control shapeId="38965" r:id="rId29" name="Check Box 53">
              <controlPr defaultSize="0" autoFill="0" autoLine="0" autoPict="0">
                <anchor moveWithCells="1">
                  <from>
                    <xdr:col>0</xdr:col>
                    <xdr:colOff>5781675</xdr:colOff>
                    <xdr:row>42</xdr:row>
                    <xdr:rowOff>19050</xdr:rowOff>
                  </from>
                  <to>
                    <xdr:col>1</xdr:col>
                    <xdr:colOff>19050</xdr:colOff>
                    <xdr:row>42</xdr:row>
                    <xdr:rowOff>228600</xdr:rowOff>
                  </to>
                </anchor>
              </controlPr>
            </control>
          </mc:Choice>
        </mc:AlternateContent>
        <mc:AlternateContent xmlns:mc="http://schemas.openxmlformats.org/markup-compatibility/2006">
          <mc:Choice Requires="x14">
            <control shapeId="38966" r:id="rId30" name="Check Box 54">
              <controlPr defaultSize="0" autoFill="0" autoLine="0" autoPict="0">
                <anchor moveWithCells="1">
                  <from>
                    <xdr:col>0</xdr:col>
                    <xdr:colOff>5781675</xdr:colOff>
                    <xdr:row>43</xdr:row>
                    <xdr:rowOff>28575</xdr:rowOff>
                  </from>
                  <to>
                    <xdr:col>1</xdr:col>
                    <xdr:colOff>19050</xdr:colOff>
                    <xdr:row>43</xdr:row>
                    <xdr:rowOff>238125</xdr:rowOff>
                  </to>
                </anchor>
              </controlPr>
            </control>
          </mc:Choice>
        </mc:AlternateContent>
        <mc:AlternateContent xmlns:mc="http://schemas.openxmlformats.org/markup-compatibility/2006">
          <mc:Choice Requires="x14">
            <control shapeId="38967" r:id="rId31" name="Check Box 55">
              <controlPr defaultSize="0" autoFill="0" autoLine="0" autoPict="0">
                <anchor moveWithCells="1">
                  <from>
                    <xdr:col>0</xdr:col>
                    <xdr:colOff>5781675</xdr:colOff>
                    <xdr:row>44</xdr:row>
                    <xdr:rowOff>28575</xdr:rowOff>
                  </from>
                  <to>
                    <xdr:col>1</xdr:col>
                    <xdr:colOff>19050</xdr:colOff>
                    <xdr:row>44</xdr:row>
                    <xdr:rowOff>238125</xdr:rowOff>
                  </to>
                </anchor>
              </controlPr>
            </control>
          </mc:Choice>
        </mc:AlternateContent>
        <mc:AlternateContent xmlns:mc="http://schemas.openxmlformats.org/markup-compatibility/2006">
          <mc:Choice Requires="x14">
            <control shapeId="38968" r:id="rId32" name="Check Box 56">
              <controlPr defaultSize="0" autoFill="0" autoLine="0" autoPict="0">
                <anchor moveWithCells="1">
                  <from>
                    <xdr:col>0</xdr:col>
                    <xdr:colOff>5781675</xdr:colOff>
                    <xdr:row>45</xdr:row>
                    <xdr:rowOff>47625</xdr:rowOff>
                  </from>
                  <to>
                    <xdr:col>1</xdr:col>
                    <xdr:colOff>19050</xdr:colOff>
                    <xdr:row>45</xdr:row>
                    <xdr:rowOff>257175</xdr:rowOff>
                  </to>
                </anchor>
              </controlPr>
            </control>
          </mc:Choice>
        </mc:AlternateContent>
        <mc:AlternateContent xmlns:mc="http://schemas.openxmlformats.org/markup-compatibility/2006">
          <mc:Choice Requires="x14">
            <control shapeId="38969" r:id="rId33" name="Check Box 57">
              <controlPr defaultSize="0" autoFill="0" autoLine="0" autoPict="0">
                <anchor moveWithCells="1">
                  <from>
                    <xdr:col>0</xdr:col>
                    <xdr:colOff>5772150</xdr:colOff>
                    <xdr:row>46</xdr:row>
                    <xdr:rowOff>57150</xdr:rowOff>
                  </from>
                  <to>
                    <xdr:col>1</xdr:col>
                    <xdr:colOff>9525</xdr:colOff>
                    <xdr:row>46</xdr:row>
                    <xdr:rowOff>266700</xdr:rowOff>
                  </to>
                </anchor>
              </controlPr>
            </control>
          </mc:Choice>
        </mc:AlternateContent>
        <mc:AlternateContent xmlns:mc="http://schemas.openxmlformats.org/markup-compatibility/2006">
          <mc:Choice Requires="x14">
            <control shapeId="38970" r:id="rId34" name="Check Box 58">
              <controlPr defaultSize="0" autoFill="0" autoLine="0" autoPict="0">
                <anchor moveWithCells="1">
                  <from>
                    <xdr:col>0</xdr:col>
                    <xdr:colOff>5781675</xdr:colOff>
                    <xdr:row>47</xdr:row>
                    <xdr:rowOff>57150</xdr:rowOff>
                  </from>
                  <to>
                    <xdr:col>1</xdr:col>
                    <xdr:colOff>19050</xdr:colOff>
                    <xdr:row>47</xdr:row>
                    <xdr:rowOff>266700</xdr:rowOff>
                  </to>
                </anchor>
              </controlPr>
            </control>
          </mc:Choice>
        </mc:AlternateContent>
        <mc:AlternateContent xmlns:mc="http://schemas.openxmlformats.org/markup-compatibility/2006">
          <mc:Choice Requires="x14">
            <control shapeId="38971" r:id="rId35" name="Check Box 59">
              <controlPr defaultSize="0" autoFill="0" autoLine="0" autoPict="0">
                <anchor moveWithCells="1">
                  <from>
                    <xdr:col>0</xdr:col>
                    <xdr:colOff>5791200</xdr:colOff>
                    <xdr:row>48</xdr:row>
                    <xdr:rowOff>38100</xdr:rowOff>
                  </from>
                  <to>
                    <xdr:col>1</xdr:col>
                    <xdr:colOff>28575</xdr:colOff>
                    <xdr:row>48</xdr:row>
                    <xdr:rowOff>247650</xdr:rowOff>
                  </to>
                </anchor>
              </controlPr>
            </control>
          </mc:Choice>
        </mc:AlternateContent>
        <mc:AlternateContent xmlns:mc="http://schemas.openxmlformats.org/markup-compatibility/2006">
          <mc:Choice Requires="x14">
            <control shapeId="38972" r:id="rId36" name="Check Box 60">
              <controlPr defaultSize="0" autoFill="0" autoLine="0" autoPict="0">
                <anchor moveWithCells="1">
                  <from>
                    <xdr:col>0</xdr:col>
                    <xdr:colOff>5800725</xdr:colOff>
                    <xdr:row>49</xdr:row>
                    <xdr:rowOff>47625</xdr:rowOff>
                  </from>
                  <to>
                    <xdr:col>1</xdr:col>
                    <xdr:colOff>38100</xdr:colOff>
                    <xdr:row>49</xdr:row>
                    <xdr:rowOff>257175</xdr:rowOff>
                  </to>
                </anchor>
              </controlPr>
            </control>
          </mc:Choice>
        </mc:AlternateContent>
        <mc:AlternateContent xmlns:mc="http://schemas.openxmlformats.org/markup-compatibility/2006">
          <mc:Choice Requires="x14">
            <control shapeId="38973" r:id="rId37" name="Check Box 61">
              <controlPr defaultSize="0" autoFill="0" autoLine="0" autoPict="0">
                <anchor moveWithCells="1">
                  <from>
                    <xdr:col>0</xdr:col>
                    <xdr:colOff>5791200</xdr:colOff>
                    <xdr:row>50</xdr:row>
                    <xdr:rowOff>47625</xdr:rowOff>
                  </from>
                  <to>
                    <xdr:col>1</xdr:col>
                    <xdr:colOff>28575</xdr:colOff>
                    <xdr:row>50</xdr:row>
                    <xdr:rowOff>257175</xdr:rowOff>
                  </to>
                </anchor>
              </controlPr>
            </control>
          </mc:Choice>
        </mc:AlternateContent>
        <mc:AlternateContent xmlns:mc="http://schemas.openxmlformats.org/markup-compatibility/2006">
          <mc:Choice Requires="x14">
            <control shapeId="38974" r:id="rId38" name="Check Box 62">
              <controlPr defaultSize="0" autoFill="0" autoLine="0" autoPict="0">
                <anchor moveWithCells="1">
                  <from>
                    <xdr:col>8</xdr:col>
                    <xdr:colOff>371475</xdr:colOff>
                    <xdr:row>13</xdr:row>
                    <xdr:rowOff>38100</xdr:rowOff>
                  </from>
                  <to>
                    <xdr:col>13</xdr:col>
                    <xdr:colOff>304800</xdr:colOff>
                    <xdr:row>13</xdr:row>
                    <xdr:rowOff>523875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AD68-2F49-4BE8-A7A9-63C7C2C83704}">
  <sheetPr codeName="Tabelle15">
    <pageSetUpPr fitToPage="1"/>
  </sheetPr>
  <dimension ref="A1:L56"/>
  <sheetViews>
    <sheetView view="pageBreakPreview" topLeftCell="A7" zoomScale="60" zoomScaleNormal="100" zoomScalePageLayoutView="146" workbookViewId="0">
      <selection activeCell="J7" sqref="J1:K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0" width="18" hidden="1" customWidth="1"/>
    <col min="11" max="11" width="20.5703125" hidden="1" customWidth="1"/>
  </cols>
  <sheetData>
    <row r="1" spans="1:12" ht="48" customHeight="1">
      <c r="A1" s="468" t="s">
        <v>2</v>
      </c>
      <c r="B1" s="469"/>
      <c r="C1" s="469"/>
      <c r="D1" s="469"/>
      <c r="E1" s="469"/>
      <c r="F1" s="469"/>
      <c r="G1" s="469"/>
      <c r="H1" s="469"/>
      <c r="I1" s="469"/>
      <c r="J1" s="469"/>
      <c r="K1" s="469"/>
      <c r="L1" s="1"/>
    </row>
    <row r="2" spans="1:12" ht="48" customHeight="1">
      <c r="A2" s="225" t="s">
        <v>201</v>
      </c>
      <c r="B2" s="118">
        <f>'Deckblatt Kand'!$B$5</f>
        <v>0</v>
      </c>
      <c r="C2" s="118"/>
      <c r="D2" s="118"/>
      <c r="E2" s="118"/>
      <c r="F2" s="118"/>
      <c r="G2" s="332">
        <f>'Deckblatt Kand'!$B$6</f>
        <v>0</v>
      </c>
      <c r="H2" s="331"/>
      <c r="I2" s="118"/>
      <c r="J2" s="50"/>
      <c r="K2" s="50"/>
      <c r="L2" s="1"/>
    </row>
    <row r="3" spans="1:12" s="2" customFormat="1" ht="48" customHeight="1">
      <c r="A3" s="329" t="s">
        <v>111</v>
      </c>
      <c r="B3" s="417" t="s">
        <v>122</v>
      </c>
      <c r="C3" s="417"/>
      <c r="D3" s="417"/>
      <c r="E3" s="417"/>
      <c r="F3" s="439" t="s">
        <v>171</v>
      </c>
      <c r="G3" s="439"/>
      <c r="H3" s="439"/>
      <c r="I3" s="334" t="s">
        <v>250</v>
      </c>
      <c r="J3" s="330" t="s">
        <v>0</v>
      </c>
      <c r="K3" s="113" t="s">
        <v>125</v>
      </c>
    </row>
    <row r="4" spans="1:12" s="2" customFormat="1" ht="48" customHeight="1">
      <c r="A4" s="329"/>
      <c r="B4" s="103">
        <v>0</v>
      </c>
      <c r="C4" s="104">
        <v>1</v>
      </c>
      <c r="D4" s="105">
        <v>2</v>
      </c>
      <c r="E4" s="106">
        <v>3</v>
      </c>
      <c r="F4" s="439"/>
      <c r="G4" s="439"/>
      <c r="H4" s="439"/>
      <c r="I4" s="334"/>
      <c r="J4" s="330"/>
      <c r="K4" s="177" t="s">
        <v>4</v>
      </c>
    </row>
    <row r="5" spans="1:12" s="2" customFormat="1" ht="39.950000000000003" customHeight="1">
      <c r="A5" s="435" t="s">
        <v>116</v>
      </c>
      <c r="B5" s="435"/>
      <c r="C5" s="435"/>
      <c r="D5" s="435"/>
      <c r="E5" s="435"/>
      <c r="F5" s="435"/>
      <c r="G5" s="435"/>
      <c r="H5" s="435"/>
      <c r="I5" s="408"/>
      <c r="J5" s="466"/>
      <c r="K5" s="338"/>
    </row>
    <row r="6" spans="1:12" s="2" customFormat="1" ht="39.950000000000003" customHeight="1">
      <c r="A6" s="438" t="s">
        <v>117</v>
      </c>
      <c r="B6" s="438"/>
      <c r="C6" s="438"/>
      <c r="D6" s="438"/>
      <c r="E6" s="438"/>
      <c r="F6" s="438"/>
      <c r="G6" s="438"/>
      <c r="H6" s="438"/>
      <c r="I6" s="409"/>
      <c r="J6" s="467"/>
      <c r="K6" s="338"/>
    </row>
    <row r="7" spans="1:12" s="2" customFormat="1" ht="80.099999999999994" customHeight="1">
      <c r="A7" s="87" t="s">
        <v>287</v>
      </c>
      <c r="B7" s="216"/>
      <c r="C7" s="217"/>
      <c r="D7" s="218"/>
      <c r="E7" s="219"/>
      <c r="F7" s="336"/>
      <c r="G7" s="336"/>
      <c r="H7" s="336"/>
      <c r="I7" s="178"/>
      <c r="J7" s="52">
        <v>1</v>
      </c>
      <c r="K7" s="30">
        <f>SUM(IF(B7&lt;&gt;"",0,0),IF(C7&lt;&gt;"",1,0),IF(D7&lt;&gt;"",2,0),IF(E7&lt;&gt;"",3,0))*J7</f>
        <v>0</v>
      </c>
    </row>
    <row r="8" spans="1:12" s="2" customFormat="1" ht="80.099999999999994" customHeight="1">
      <c r="A8" s="87" t="s">
        <v>54</v>
      </c>
      <c r="B8" s="216"/>
      <c r="C8" s="217"/>
      <c r="D8" s="218"/>
      <c r="E8" s="219"/>
      <c r="F8" s="336"/>
      <c r="G8" s="336"/>
      <c r="H8" s="336"/>
      <c r="I8" s="189"/>
      <c r="J8" s="52">
        <v>1</v>
      </c>
      <c r="K8" s="30">
        <f t="shared" ref="K8:K16" si="0">SUM(IF(B8&lt;&gt;"",0,0),IF(C8&lt;&gt;"",1,0),IF(D8&lt;&gt;"",2,0),IF(E8&lt;&gt;"",3,0))*J8</f>
        <v>0</v>
      </c>
    </row>
    <row r="9" spans="1:12" s="2" customFormat="1" ht="80.099999999999994" customHeight="1">
      <c r="A9" s="87" t="s">
        <v>53</v>
      </c>
      <c r="B9" s="216"/>
      <c r="C9" s="217"/>
      <c r="D9" s="218"/>
      <c r="E9" s="219"/>
      <c r="F9" s="336"/>
      <c r="G9" s="336"/>
      <c r="H9" s="336"/>
      <c r="I9" s="189"/>
      <c r="J9" s="52">
        <v>1</v>
      </c>
      <c r="K9" s="30">
        <f t="shared" si="0"/>
        <v>0</v>
      </c>
    </row>
    <row r="10" spans="1:12" s="2" customFormat="1" ht="80.099999999999994" customHeight="1">
      <c r="A10" s="87" t="s">
        <v>45</v>
      </c>
      <c r="B10" s="216"/>
      <c r="C10" s="217"/>
      <c r="D10" s="218"/>
      <c r="E10" s="219"/>
      <c r="F10" s="336"/>
      <c r="G10" s="336"/>
      <c r="H10" s="336"/>
      <c r="I10" s="189"/>
      <c r="J10" s="52">
        <v>2</v>
      </c>
      <c r="K10" s="30">
        <f t="shared" si="0"/>
        <v>0</v>
      </c>
    </row>
    <row r="11" spans="1:12" s="2" customFormat="1" ht="80.099999999999994" customHeight="1">
      <c r="A11" s="87" t="s">
        <v>56</v>
      </c>
      <c r="B11" s="216"/>
      <c r="C11" s="217"/>
      <c r="D11" s="218"/>
      <c r="E11" s="219"/>
      <c r="F11" s="336"/>
      <c r="G11" s="336"/>
      <c r="H11" s="336"/>
      <c r="I11" s="189"/>
      <c r="J11" s="52">
        <v>1</v>
      </c>
      <c r="K11" s="30">
        <f t="shared" si="0"/>
        <v>0</v>
      </c>
    </row>
    <row r="12" spans="1:12" s="2" customFormat="1" ht="80.099999999999994" customHeight="1">
      <c r="A12" s="87" t="s">
        <v>55</v>
      </c>
      <c r="B12" s="216"/>
      <c r="C12" s="217"/>
      <c r="D12" s="218"/>
      <c r="E12" s="219"/>
      <c r="F12" s="336"/>
      <c r="G12" s="336"/>
      <c r="H12" s="336"/>
      <c r="I12" s="189"/>
      <c r="J12" s="52">
        <v>2</v>
      </c>
      <c r="K12" s="30">
        <f t="shared" si="0"/>
        <v>0</v>
      </c>
    </row>
    <row r="13" spans="1:12" s="2" customFormat="1" ht="80.099999999999994" customHeight="1">
      <c r="A13" s="87" t="s">
        <v>46</v>
      </c>
      <c r="B13" s="216"/>
      <c r="C13" s="217"/>
      <c r="D13" s="218"/>
      <c r="E13" s="219"/>
      <c r="F13" s="336"/>
      <c r="G13" s="336"/>
      <c r="H13" s="336"/>
      <c r="I13" s="189"/>
      <c r="J13" s="52">
        <v>1</v>
      </c>
      <c r="K13" s="30">
        <f t="shared" si="0"/>
        <v>0</v>
      </c>
    </row>
    <row r="14" spans="1:12" s="2" customFormat="1" ht="80.099999999999994" customHeight="1">
      <c r="A14" s="87" t="s">
        <v>288</v>
      </c>
      <c r="B14" s="216"/>
      <c r="C14" s="217"/>
      <c r="D14" s="218"/>
      <c r="E14" s="219"/>
      <c r="F14" s="336"/>
      <c r="G14" s="336"/>
      <c r="H14" s="336"/>
      <c r="I14" s="189"/>
      <c r="J14" s="52">
        <v>1</v>
      </c>
      <c r="K14" s="30">
        <f t="shared" si="0"/>
        <v>0</v>
      </c>
    </row>
    <row r="15" spans="1:12" s="2" customFormat="1" ht="80.099999999999994" customHeight="1">
      <c r="A15" s="87" t="s">
        <v>289</v>
      </c>
      <c r="B15" s="216"/>
      <c r="C15" s="217"/>
      <c r="D15" s="218"/>
      <c r="E15" s="219"/>
      <c r="F15" s="336"/>
      <c r="G15" s="336"/>
      <c r="H15" s="336"/>
      <c r="I15" s="189"/>
      <c r="J15" s="52">
        <v>1</v>
      </c>
      <c r="K15" s="30">
        <f t="shared" si="0"/>
        <v>0</v>
      </c>
    </row>
    <row r="16" spans="1:12" s="2" customFormat="1" ht="80.099999999999994" customHeight="1">
      <c r="A16" s="87" t="s">
        <v>290</v>
      </c>
      <c r="B16" s="216"/>
      <c r="C16" s="217"/>
      <c r="D16" s="218"/>
      <c r="E16" s="219"/>
      <c r="F16" s="336"/>
      <c r="G16" s="336"/>
      <c r="H16" s="336"/>
      <c r="I16" s="189"/>
      <c r="J16" s="52">
        <v>1</v>
      </c>
      <c r="K16" s="30">
        <f t="shared" si="0"/>
        <v>0</v>
      </c>
    </row>
    <row r="17" spans="1:11" s="24" customFormat="1" ht="18" customHeight="1">
      <c r="A17" s="342" t="s">
        <v>1</v>
      </c>
      <c r="B17" s="342"/>
      <c r="C17" s="342"/>
      <c r="D17" s="342"/>
      <c r="E17" s="342"/>
      <c r="F17" s="342"/>
      <c r="G17" s="342"/>
      <c r="H17" s="342"/>
      <c r="I17" s="342"/>
      <c r="J17" s="342"/>
      <c r="K17" s="99">
        <f>SUM(K7:K16)</f>
        <v>0</v>
      </c>
    </row>
    <row r="18" spans="1:11" s="24" customFormat="1" ht="17.25">
      <c r="A18" s="342" t="s">
        <v>119</v>
      </c>
      <c r="B18" s="342"/>
      <c r="C18" s="342"/>
      <c r="D18" s="342"/>
      <c r="E18" s="342"/>
      <c r="F18" s="342"/>
      <c r="G18" s="342"/>
      <c r="H18" s="342"/>
      <c r="I18" s="342"/>
      <c r="J18" s="342"/>
      <c r="K18" s="99">
        <v>36</v>
      </c>
    </row>
    <row r="19" spans="1:11" ht="39.950000000000003" customHeight="1"/>
    <row r="21" spans="1:11" ht="33" customHeight="1">
      <c r="A21" s="343" t="s">
        <v>249</v>
      </c>
      <c r="B21" s="343"/>
      <c r="C21" s="343"/>
      <c r="D21" s="343"/>
      <c r="E21" s="343"/>
      <c r="F21" s="343"/>
      <c r="G21" s="343"/>
      <c r="H21" s="343"/>
      <c r="I21" s="343"/>
      <c r="J21" s="343"/>
      <c r="K21" s="343"/>
    </row>
    <row r="22" spans="1:11" ht="33" customHeight="1">
      <c r="A22" s="335"/>
      <c r="B22" s="335"/>
      <c r="C22" s="335"/>
      <c r="D22" s="335"/>
      <c r="E22" s="335"/>
      <c r="F22" s="335"/>
      <c r="G22" s="335"/>
      <c r="H22" s="335"/>
      <c r="I22" s="335"/>
      <c r="J22" s="335"/>
      <c r="K22" s="335"/>
    </row>
    <row r="23" spans="1:11" ht="33" customHeight="1">
      <c r="A23" s="335"/>
      <c r="B23" s="335"/>
      <c r="C23" s="335"/>
      <c r="D23" s="335"/>
      <c r="E23" s="335"/>
      <c r="F23" s="335"/>
      <c r="G23" s="335"/>
      <c r="H23" s="335"/>
      <c r="I23" s="335"/>
      <c r="J23" s="335"/>
      <c r="K23" s="335"/>
    </row>
    <row r="24" spans="1:11" ht="33" customHeight="1">
      <c r="A24" s="335"/>
      <c r="B24" s="335"/>
      <c r="C24" s="335"/>
      <c r="D24" s="335"/>
      <c r="E24" s="335"/>
      <c r="F24" s="335"/>
      <c r="G24" s="335"/>
      <c r="H24" s="335"/>
      <c r="I24" s="335"/>
      <c r="J24" s="335"/>
      <c r="K24" s="335"/>
    </row>
    <row r="25" spans="1:11" ht="33" customHeight="1">
      <c r="A25" s="335"/>
      <c r="B25" s="335"/>
      <c r="C25" s="335"/>
      <c r="D25" s="335"/>
      <c r="E25" s="335"/>
      <c r="F25" s="335"/>
      <c r="G25" s="335"/>
      <c r="H25" s="335"/>
      <c r="I25" s="335"/>
      <c r="J25" s="335"/>
      <c r="K25" s="335"/>
    </row>
    <row r="26" spans="1:11" ht="33" customHeight="1">
      <c r="A26" s="335"/>
      <c r="B26" s="335"/>
      <c r="C26" s="335"/>
      <c r="D26" s="335"/>
      <c r="E26" s="335"/>
      <c r="F26" s="335"/>
      <c r="G26" s="335"/>
      <c r="H26" s="335"/>
      <c r="I26" s="335"/>
      <c r="J26" s="335"/>
      <c r="K26" s="335"/>
    </row>
    <row r="27" spans="1:11" ht="33" customHeight="1">
      <c r="A27" s="335"/>
      <c r="B27" s="335"/>
      <c r="C27" s="335"/>
      <c r="D27" s="335"/>
      <c r="E27" s="335"/>
      <c r="F27" s="335"/>
      <c r="G27" s="335"/>
      <c r="H27" s="335"/>
      <c r="I27" s="335"/>
      <c r="J27" s="335"/>
      <c r="K27" s="335"/>
    </row>
    <row r="28" spans="1:11" ht="33" customHeight="1">
      <c r="A28" s="335"/>
      <c r="B28" s="335"/>
      <c r="C28" s="335"/>
      <c r="D28" s="335"/>
      <c r="E28" s="335"/>
      <c r="F28" s="335"/>
      <c r="G28" s="335"/>
      <c r="H28" s="335"/>
      <c r="I28" s="335"/>
      <c r="J28" s="335"/>
      <c r="K28" s="335"/>
    </row>
    <row r="29" spans="1:11" ht="33" customHeight="1">
      <c r="A29" s="335"/>
      <c r="B29" s="335"/>
      <c r="C29" s="335"/>
      <c r="D29" s="335"/>
      <c r="E29" s="335"/>
      <c r="F29" s="335"/>
      <c r="G29" s="335"/>
      <c r="H29" s="335"/>
      <c r="I29" s="335"/>
      <c r="J29" s="335"/>
      <c r="K29" s="335"/>
    </row>
    <row r="30" spans="1:11" ht="33" customHeight="1">
      <c r="A30" s="335"/>
      <c r="B30" s="335"/>
      <c r="C30" s="335"/>
      <c r="D30" s="335"/>
      <c r="E30" s="335"/>
      <c r="F30" s="335"/>
      <c r="G30" s="335"/>
      <c r="H30" s="335"/>
      <c r="I30" s="335"/>
      <c r="J30" s="335"/>
      <c r="K30" s="335"/>
    </row>
    <row r="31" spans="1:11" ht="33" customHeight="1">
      <c r="A31" s="335"/>
      <c r="B31" s="335"/>
      <c r="C31" s="335"/>
      <c r="D31" s="335"/>
      <c r="E31" s="335"/>
      <c r="F31" s="335"/>
      <c r="G31" s="335"/>
      <c r="H31" s="335"/>
      <c r="I31" s="335"/>
      <c r="J31" s="335"/>
      <c r="K31" s="335"/>
    </row>
    <row r="32" spans="1:11" ht="33" customHeight="1">
      <c r="A32" s="5"/>
    </row>
    <row r="34" spans="1:11" ht="18.75">
      <c r="A34" s="3"/>
      <c r="H34" s="6"/>
      <c r="I34" s="6"/>
    </row>
    <row r="36" spans="1:11" s="2" customFormat="1" ht="23.25" customHeight="1">
      <c r="A36" s="7"/>
      <c r="B36" s="371"/>
      <c r="C36" s="371"/>
      <c r="D36" s="371"/>
      <c r="E36" s="371"/>
      <c r="F36" s="371"/>
      <c r="G36" s="18"/>
      <c r="H36" s="8"/>
      <c r="I36" s="8"/>
      <c r="J36" s="371"/>
      <c r="K36" s="371"/>
    </row>
    <row r="37" spans="1:11" s="2" customFormat="1" ht="23.25" customHeight="1">
      <c r="A37" s="7"/>
      <c r="B37" s="371"/>
      <c r="C37" s="371"/>
      <c r="D37" s="371"/>
      <c r="E37" s="371"/>
      <c r="F37" s="371"/>
      <c r="G37" s="18"/>
      <c r="H37" s="8"/>
      <c r="I37" s="8"/>
      <c r="J37" s="371"/>
      <c r="K37" s="371"/>
    </row>
    <row r="38" spans="1:11" s="2" customFormat="1" ht="23.25" customHeight="1">
      <c r="A38" s="7"/>
      <c r="B38" s="371"/>
      <c r="C38" s="371"/>
      <c r="D38" s="371"/>
      <c r="E38" s="371"/>
      <c r="F38" s="371"/>
      <c r="G38" s="18"/>
      <c r="H38" s="8"/>
      <c r="I38" s="8"/>
      <c r="J38" s="371"/>
      <c r="K38" s="371"/>
    </row>
    <row r="39" spans="1:11" s="2" customFormat="1" ht="23.25" customHeight="1">
      <c r="A39" s="7"/>
      <c r="B39" s="371"/>
      <c r="C39" s="371"/>
      <c r="D39" s="371"/>
      <c r="E39" s="371"/>
      <c r="F39" s="371"/>
      <c r="G39" s="18"/>
      <c r="H39" s="8"/>
      <c r="I39" s="8"/>
      <c r="J39" s="371"/>
      <c r="K39" s="371"/>
    </row>
    <row r="40" spans="1:11" s="2" customFormat="1" ht="23.25" customHeight="1">
      <c r="A40" s="7"/>
      <c r="B40" s="371"/>
      <c r="C40" s="371"/>
      <c r="D40" s="371"/>
      <c r="E40" s="371"/>
      <c r="F40" s="371"/>
      <c r="G40" s="18"/>
      <c r="H40" s="8"/>
      <c r="I40" s="8"/>
    </row>
    <row r="41" spans="1:11" s="2" customFormat="1" ht="23.25" customHeight="1">
      <c r="A41" s="7"/>
      <c r="B41" s="371"/>
      <c r="C41" s="371"/>
      <c r="D41" s="371"/>
      <c r="E41" s="371"/>
      <c r="F41" s="371"/>
      <c r="G41" s="18"/>
      <c r="H41" s="8"/>
      <c r="I41" s="8"/>
    </row>
    <row r="44" spans="1:11" ht="54" customHeight="1">
      <c r="A44" s="366"/>
      <c r="B44" s="367"/>
      <c r="C44" s="367"/>
      <c r="D44" s="367"/>
      <c r="E44" s="367"/>
      <c r="F44" s="367"/>
      <c r="G44" s="367"/>
      <c r="H44" s="367"/>
      <c r="I44" s="367"/>
      <c r="J44" s="367"/>
      <c r="K44" s="367"/>
    </row>
    <row r="45" spans="1:11" ht="18.75">
      <c r="A45" s="3"/>
    </row>
    <row r="46" spans="1:11">
      <c r="A46" s="368"/>
      <c r="B46" s="369"/>
      <c r="C46" s="369"/>
      <c r="D46" s="369"/>
      <c r="E46" s="369"/>
      <c r="F46" s="368"/>
      <c r="G46" s="20"/>
      <c r="H46" s="368"/>
      <c r="I46" s="20"/>
      <c r="J46" s="369"/>
      <c r="K46" s="21"/>
    </row>
    <row r="47" spans="1:11">
      <c r="A47" s="368"/>
      <c r="B47" s="9"/>
      <c r="C47" s="10"/>
      <c r="D47" s="11"/>
      <c r="E47" s="12"/>
      <c r="F47" s="368"/>
      <c r="G47" s="20"/>
      <c r="H47" s="368"/>
      <c r="I47" s="20"/>
      <c r="J47" s="369"/>
      <c r="K47" s="21"/>
    </row>
    <row r="48" spans="1:11" ht="23.25">
      <c r="A48" s="3"/>
      <c r="B48" s="13"/>
      <c r="C48" s="13"/>
      <c r="D48" s="13"/>
      <c r="E48" s="13"/>
      <c r="F48" s="2"/>
      <c r="G48" s="2"/>
      <c r="H48" s="2"/>
      <c r="I48" s="2"/>
      <c r="J48" s="8"/>
      <c r="K48" s="8"/>
    </row>
    <row r="49" spans="1:11" ht="23.25">
      <c r="A49" s="3"/>
      <c r="B49" s="14"/>
      <c r="C49" s="15"/>
      <c r="D49" s="16"/>
      <c r="E49" s="16"/>
      <c r="F49" s="2"/>
      <c r="G49" s="2"/>
      <c r="H49" s="2"/>
      <c r="I49" s="2"/>
      <c r="J49" s="8"/>
      <c r="K49" s="8"/>
    </row>
    <row r="50" spans="1:11" ht="23.25">
      <c r="A50" s="3"/>
      <c r="B50" s="14"/>
      <c r="C50" s="15"/>
      <c r="D50" s="16"/>
      <c r="E50" s="16"/>
      <c r="F50" s="2"/>
      <c r="G50" s="2"/>
      <c r="H50" s="2"/>
      <c r="I50" s="2"/>
      <c r="J50" s="8"/>
      <c r="K50" s="8"/>
    </row>
    <row r="51" spans="1:11" ht="23.25">
      <c r="A51" s="3"/>
      <c r="B51" s="14"/>
      <c r="C51" s="15"/>
      <c r="D51" s="16"/>
      <c r="E51" s="16"/>
      <c r="F51" s="2"/>
      <c r="G51" s="2"/>
      <c r="H51" s="2"/>
      <c r="I51" s="2"/>
      <c r="J51" s="8"/>
      <c r="K51" s="8"/>
    </row>
    <row r="52" spans="1:11" ht="23.25">
      <c r="A52" s="3"/>
      <c r="B52" s="14"/>
      <c r="C52" s="15"/>
      <c r="D52" s="16"/>
      <c r="E52" s="16"/>
      <c r="F52" s="2"/>
      <c r="G52" s="2"/>
      <c r="H52" s="2"/>
      <c r="I52" s="2"/>
      <c r="J52" s="8"/>
      <c r="K52" s="8"/>
    </row>
    <row r="53" spans="1:11" ht="23.25">
      <c r="A53" s="3"/>
      <c r="B53" s="14"/>
      <c r="C53" s="15"/>
      <c r="D53" s="16"/>
      <c r="E53" s="16"/>
      <c r="F53" s="2"/>
      <c r="G53" s="2"/>
      <c r="H53" s="2"/>
      <c r="I53" s="2"/>
      <c r="J53" s="8"/>
      <c r="K53" s="8"/>
    </row>
    <row r="54" spans="1:11" ht="15.75">
      <c r="A54" s="370"/>
      <c r="B54" s="370"/>
      <c r="C54" s="370"/>
      <c r="D54" s="370"/>
      <c r="E54" s="370"/>
      <c r="F54" s="370"/>
      <c r="G54" s="370"/>
      <c r="H54" s="370"/>
      <c r="I54" s="370"/>
      <c r="J54" s="370"/>
      <c r="K54" s="19"/>
    </row>
    <row r="55" spans="1:11" ht="15.75">
      <c r="A55" s="365"/>
      <c r="B55" s="365"/>
      <c r="C55" s="365"/>
      <c r="D55" s="365"/>
      <c r="E55" s="365"/>
      <c r="F55" s="365"/>
      <c r="G55" s="365"/>
      <c r="H55" s="365"/>
      <c r="I55" s="365"/>
      <c r="J55" s="365"/>
      <c r="K55" s="365"/>
    </row>
    <row r="56" spans="1:11" ht="15.75">
      <c r="A56" s="17"/>
      <c r="B56" s="2"/>
      <c r="C56" s="2"/>
      <c r="D56" s="2"/>
      <c r="E56" s="2"/>
      <c r="F56" s="2"/>
      <c r="G56" s="2"/>
      <c r="H56" s="2"/>
      <c r="I56" s="2"/>
      <c r="J56" s="2"/>
      <c r="K56" s="2"/>
    </row>
  </sheetData>
  <sheetProtection algorithmName="SHA-512" hashValue="g1MajMqWtp9QE1qi4Uv6DkPiVj7Ii2HPwxzyHY/LimeGxH9eQbS9zFBXViRM2+WVgLqtqJ8g8f6I9WjCh4jvwQ==" saltValue="L2CDKuoNUUZFg6Jdt7BdWA==" spinCount="100000" sheet="1" objects="1" scenarios="1"/>
  <mergeCells count="53">
    <mergeCell ref="A31:K31"/>
    <mergeCell ref="A26:K26"/>
    <mergeCell ref="A27:K27"/>
    <mergeCell ref="A28:K28"/>
    <mergeCell ref="A29:K29"/>
    <mergeCell ref="A30:K30"/>
    <mergeCell ref="A21:K21"/>
    <mergeCell ref="A22:K22"/>
    <mergeCell ref="A23:K23"/>
    <mergeCell ref="A24:K24"/>
    <mergeCell ref="A25:K25"/>
    <mergeCell ref="A18:J18"/>
    <mergeCell ref="A54:J54"/>
    <mergeCell ref="A55:K55"/>
    <mergeCell ref="B40:F40"/>
    <mergeCell ref="B41:F41"/>
    <mergeCell ref="A44:K44"/>
    <mergeCell ref="A46:A47"/>
    <mergeCell ref="B46:E46"/>
    <mergeCell ref="F46:F47"/>
    <mergeCell ref="H46:H47"/>
    <mergeCell ref="J46:J47"/>
    <mergeCell ref="B37:F37"/>
    <mergeCell ref="J37:K37"/>
    <mergeCell ref="B38:F38"/>
    <mergeCell ref="J38:K38"/>
    <mergeCell ref="B39:F39"/>
    <mergeCell ref="J39:K39"/>
    <mergeCell ref="A17:J17"/>
    <mergeCell ref="B36:F36"/>
    <mergeCell ref="J36:K36"/>
    <mergeCell ref="A1:K1"/>
    <mergeCell ref="A3:A4"/>
    <mergeCell ref="B3:E3"/>
    <mergeCell ref="J3:J4"/>
    <mergeCell ref="F8:H8"/>
    <mergeCell ref="F7:H7"/>
    <mergeCell ref="A5:H5"/>
    <mergeCell ref="A6:H6"/>
    <mergeCell ref="K5:K6"/>
    <mergeCell ref="F9:H9"/>
    <mergeCell ref="F10:H10"/>
    <mergeCell ref="G2:H2"/>
    <mergeCell ref="I3:I4"/>
    <mergeCell ref="I5:I6"/>
    <mergeCell ref="J5:J6"/>
    <mergeCell ref="F3:H4"/>
    <mergeCell ref="F16:H16"/>
    <mergeCell ref="F11:H11"/>
    <mergeCell ref="F12:H12"/>
    <mergeCell ref="F13:H13"/>
    <mergeCell ref="F14:H14"/>
    <mergeCell ref="F15:H15"/>
  </mergeCells>
  <conditionalFormatting sqref="K7:K16">
    <cfRule type="cellIs" dxfId="19" priority="1" operator="greaterThan">
      <formula>3</formula>
    </cfRule>
    <cfRule type="cellIs" dxfId="18" priority="2" operator="equal">
      <formula>0</formula>
    </cfRule>
    <cfRule type="cellIs" dxfId="17" priority="3" operator="equal">
      <formula>1</formula>
    </cfRule>
    <cfRule type="cellIs" dxfId="16" priority="4" operator="equal">
      <formula>2</formula>
    </cfRule>
    <cfRule type="cellIs" dxfId="15" priority="5" operator="equal">
      <formula>3</formula>
    </cfRule>
  </conditionalFormatting>
  <dataValidations count="5">
    <dataValidation type="list" operator="equal" allowBlank="1" showInputMessage="1" showErrorMessage="1" sqref="B48:E53" xr:uid="{8F6B431C-3E02-46EF-A576-BA3C6F1996EF}">
      <formula1>"a"</formula1>
    </dataValidation>
    <dataValidation type="list" allowBlank="1" showInputMessage="1" showErrorMessage="1" sqref="B7:B16" xr:uid="{7B7CFF5A-550B-41EC-B9BE-B0C5AE662422}">
      <formula1>"0"</formula1>
    </dataValidation>
    <dataValidation type="list" allowBlank="1" showInputMessage="1" showErrorMessage="1" sqref="C7:C16" xr:uid="{2DBA2ED4-C76C-4856-A099-E36C4CABA9B1}">
      <formula1>"1"</formula1>
    </dataValidation>
    <dataValidation type="list" allowBlank="1" showInputMessage="1" showErrorMessage="1" sqref="D7:D16" xr:uid="{758762E2-B3D6-4C84-8D0E-1D95139C4BCA}">
      <formula1>"2"</formula1>
    </dataValidation>
    <dataValidation type="list" allowBlank="1" showInputMessage="1" showErrorMessage="1" sqref="E7:E16" xr:uid="{D5F5E54B-29E6-4D94-B38E-ABC7133E3962}">
      <formula1>"3"</formula1>
    </dataValidation>
  </dataValidations>
  <pageMargins left="0.70866141732283472" right="0.70866141732283472" top="0.78740157480314965" bottom="0.78740157480314965" header="0.31496062992125984" footer="0.31496062992125984"/>
  <pageSetup paperSize="9" scale="45"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9941" r:id="rId5" name="Check Box 5">
              <controlPr defaultSize="0" autoFill="0" autoLine="0" autoPict="0">
                <anchor moveWithCells="1">
                  <from>
                    <xdr:col>8</xdr:col>
                    <xdr:colOff>85725</xdr:colOff>
                    <xdr:row>6</xdr:row>
                    <xdr:rowOff>171450</xdr:rowOff>
                  </from>
                  <to>
                    <xdr:col>11</xdr:col>
                    <xdr:colOff>104775</xdr:colOff>
                    <xdr:row>6</xdr:row>
                    <xdr:rowOff>657225</xdr:rowOff>
                  </to>
                </anchor>
              </controlPr>
            </control>
          </mc:Choice>
        </mc:AlternateContent>
        <mc:AlternateContent xmlns:mc="http://schemas.openxmlformats.org/markup-compatibility/2006">
          <mc:Choice Requires="x14">
            <control shapeId="39943" r:id="rId6" name="Check Box 7">
              <controlPr defaultSize="0" autoFill="0" autoLine="0" autoPict="0">
                <anchor moveWithCells="1">
                  <from>
                    <xdr:col>8</xdr:col>
                    <xdr:colOff>95250</xdr:colOff>
                    <xdr:row>7</xdr:row>
                    <xdr:rowOff>200025</xdr:rowOff>
                  </from>
                  <to>
                    <xdr:col>11</xdr:col>
                    <xdr:colOff>114300</xdr:colOff>
                    <xdr:row>7</xdr:row>
                    <xdr:rowOff>685800</xdr:rowOff>
                  </to>
                </anchor>
              </controlPr>
            </control>
          </mc:Choice>
        </mc:AlternateContent>
        <mc:AlternateContent xmlns:mc="http://schemas.openxmlformats.org/markup-compatibility/2006">
          <mc:Choice Requires="x14">
            <control shapeId="39944" r:id="rId7" name="Check Box 8">
              <controlPr defaultSize="0" autoFill="0" autoLine="0" autoPict="0">
                <anchor moveWithCells="1">
                  <from>
                    <xdr:col>8</xdr:col>
                    <xdr:colOff>133350</xdr:colOff>
                    <xdr:row>8</xdr:row>
                    <xdr:rowOff>238125</xdr:rowOff>
                  </from>
                  <to>
                    <xdr:col>11</xdr:col>
                    <xdr:colOff>152400</xdr:colOff>
                    <xdr:row>8</xdr:row>
                    <xdr:rowOff>723900</xdr:rowOff>
                  </to>
                </anchor>
              </controlPr>
            </control>
          </mc:Choice>
        </mc:AlternateContent>
        <mc:AlternateContent xmlns:mc="http://schemas.openxmlformats.org/markup-compatibility/2006">
          <mc:Choice Requires="x14">
            <control shapeId="39945" r:id="rId8" name="Check Box 9">
              <controlPr defaultSize="0" autoFill="0" autoLine="0" autoPict="0">
                <anchor moveWithCells="1">
                  <from>
                    <xdr:col>8</xdr:col>
                    <xdr:colOff>123825</xdr:colOff>
                    <xdr:row>9</xdr:row>
                    <xdr:rowOff>238125</xdr:rowOff>
                  </from>
                  <to>
                    <xdr:col>11</xdr:col>
                    <xdr:colOff>142875</xdr:colOff>
                    <xdr:row>9</xdr:row>
                    <xdr:rowOff>723900</xdr:rowOff>
                  </to>
                </anchor>
              </controlPr>
            </control>
          </mc:Choice>
        </mc:AlternateContent>
        <mc:AlternateContent xmlns:mc="http://schemas.openxmlformats.org/markup-compatibility/2006">
          <mc:Choice Requires="x14">
            <control shapeId="39946" r:id="rId9" name="Check Box 10">
              <controlPr defaultSize="0" autoFill="0" autoLine="0" autoPict="0">
                <anchor moveWithCells="1">
                  <from>
                    <xdr:col>8</xdr:col>
                    <xdr:colOff>161925</xdr:colOff>
                    <xdr:row>11</xdr:row>
                    <xdr:rowOff>238125</xdr:rowOff>
                  </from>
                  <to>
                    <xdr:col>11</xdr:col>
                    <xdr:colOff>180975</xdr:colOff>
                    <xdr:row>11</xdr:row>
                    <xdr:rowOff>723900</xdr:rowOff>
                  </to>
                </anchor>
              </controlPr>
            </control>
          </mc:Choice>
        </mc:AlternateContent>
        <mc:AlternateContent xmlns:mc="http://schemas.openxmlformats.org/markup-compatibility/2006">
          <mc:Choice Requires="x14">
            <control shapeId="39947" r:id="rId10" name="Check Box 11">
              <controlPr defaultSize="0" autoFill="0" autoLine="0" autoPict="0">
                <anchor moveWithCells="1">
                  <from>
                    <xdr:col>8</xdr:col>
                    <xdr:colOff>123825</xdr:colOff>
                    <xdr:row>10</xdr:row>
                    <xdr:rowOff>304800</xdr:rowOff>
                  </from>
                  <to>
                    <xdr:col>11</xdr:col>
                    <xdr:colOff>142875</xdr:colOff>
                    <xdr:row>10</xdr:row>
                    <xdr:rowOff>790575</xdr:rowOff>
                  </to>
                </anchor>
              </controlPr>
            </control>
          </mc:Choice>
        </mc:AlternateContent>
        <mc:AlternateContent xmlns:mc="http://schemas.openxmlformats.org/markup-compatibility/2006">
          <mc:Choice Requires="x14">
            <control shapeId="39949" r:id="rId11" name="Check Box 13">
              <controlPr defaultSize="0" autoFill="0" autoLine="0" autoPict="0">
                <anchor moveWithCells="1">
                  <from>
                    <xdr:col>8</xdr:col>
                    <xdr:colOff>152400</xdr:colOff>
                    <xdr:row>12</xdr:row>
                    <xdr:rowOff>38100</xdr:rowOff>
                  </from>
                  <to>
                    <xdr:col>11</xdr:col>
                    <xdr:colOff>171450</xdr:colOff>
                    <xdr:row>12</xdr:row>
                    <xdr:rowOff>523875</xdr:rowOff>
                  </to>
                </anchor>
              </controlPr>
            </control>
          </mc:Choice>
        </mc:AlternateContent>
        <mc:AlternateContent xmlns:mc="http://schemas.openxmlformats.org/markup-compatibility/2006">
          <mc:Choice Requires="x14">
            <control shapeId="39950" r:id="rId12" name="Check Box 14">
              <controlPr defaultSize="0" autoFill="0" autoLine="0" autoPict="0">
                <anchor moveWithCells="1">
                  <from>
                    <xdr:col>8</xdr:col>
                    <xdr:colOff>171450</xdr:colOff>
                    <xdr:row>13</xdr:row>
                    <xdr:rowOff>9525</xdr:rowOff>
                  </from>
                  <to>
                    <xdr:col>11</xdr:col>
                    <xdr:colOff>190500</xdr:colOff>
                    <xdr:row>13</xdr:row>
                    <xdr:rowOff>495300</xdr:rowOff>
                  </to>
                </anchor>
              </controlPr>
            </control>
          </mc:Choice>
        </mc:AlternateContent>
        <mc:AlternateContent xmlns:mc="http://schemas.openxmlformats.org/markup-compatibility/2006">
          <mc:Choice Requires="x14">
            <control shapeId="39952" r:id="rId13" name="Check Box 16">
              <controlPr defaultSize="0" autoFill="0" autoLine="0" autoPict="0">
                <anchor moveWithCells="1">
                  <from>
                    <xdr:col>8</xdr:col>
                    <xdr:colOff>152400</xdr:colOff>
                    <xdr:row>14</xdr:row>
                    <xdr:rowOff>66675</xdr:rowOff>
                  </from>
                  <to>
                    <xdr:col>11</xdr:col>
                    <xdr:colOff>171450</xdr:colOff>
                    <xdr:row>14</xdr:row>
                    <xdr:rowOff>552450</xdr:rowOff>
                  </to>
                </anchor>
              </controlPr>
            </control>
          </mc:Choice>
        </mc:AlternateContent>
        <mc:AlternateContent xmlns:mc="http://schemas.openxmlformats.org/markup-compatibility/2006">
          <mc:Choice Requires="x14">
            <control shapeId="39954" r:id="rId14" name="Check Box 18">
              <controlPr defaultSize="0" autoFill="0" autoLine="0" autoPict="0">
                <anchor moveWithCells="1">
                  <from>
                    <xdr:col>8</xdr:col>
                    <xdr:colOff>171450</xdr:colOff>
                    <xdr:row>15</xdr:row>
                    <xdr:rowOff>9525</xdr:rowOff>
                  </from>
                  <to>
                    <xdr:col>11</xdr:col>
                    <xdr:colOff>190500</xdr:colOff>
                    <xdr:row>15</xdr:row>
                    <xdr:rowOff>495300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EC11-1E0B-4530-913D-446DB320BCF3}">
  <sheetPr codeName="Tabelle16">
    <pageSetUpPr fitToPage="1"/>
  </sheetPr>
  <dimension ref="A1:M51"/>
  <sheetViews>
    <sheetView view="pageBreakPreview" zoomScale="60" zoomScaleNormal="96" zoomScalePageLayoutView="146" workbookViewId="0">
      <selection activeCell="J2" sqref="J1:K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0" width="18.5703125" hidden="1" customWidth="1"/>
    <col min="11" max="11" width="21.5703125" hidden="1" customWidth="1"/>
  </cols>
  <sheetData>
    <row r="1" spans="1:13" ht="48" customHeight="1">
      <c r="A1" s="468" t="s">
        <v>2</v>
      </c>
      <c r="B1" s="469"/>
      <c r="C1" s="469"/>
      <c r="D1" s="469"/>
      <c r="E1" s="469"/>
      <c r="F1" s="469"/>
      <c r="G1" s="469"/>
      <c r="H1" s="469"/>
      <c r="I1" s="469"/>
      <c r="J1" s="469"/>
      <c r="K1" s="469"/>
      <c r="L1" s="1"/>
    </row>
    <row r="2" spans="1:13" ht="48" customHeight="1">
      <c r="A2" s="225" t="s">
        <v>201</v>
      </c>
      <c r="B2" s="331">
        <f>'Deckblatt Kand'!$B$5</f>
        <v>0</v>
      </c>
      <c r="C2" s="331"/>
      <c r="D2" s="331"/>
      <c r="E2" s="331"/>
      <c r="F2" s="331"/>
      <c r="G2" s="470">
        <f>'Deckblatt Kand'!$B$6</f>
        <v>0</v>
      </c>
      <c r="H2" s="465"/>
      <c r="I2" s="179"/>
      <c r="J2" s="50"/>
      <c r="K2" s="50"/>
      <c r="L2" s="1"/>
    </row>
    <row r="3" spans="1:13" s="2" customFormat="1" ht="48" customHeight="1">
      <c r="A3" s="329" t="s">
        <v>111</v>
      </c>
      <c r="B3" s="417" t="s">
        <v>122</v>
      </c>
      <c r="C3" s="417"/>
      <c r="D3" s="417"/>
      <c r="E3" s="417"/>
      <c r="F3" s="333" t="s">
        <v>171</v>
      </c>
      <c r="G3" s="333"/>
      <c r="H3" s="333"/>
      <c r="I3" s="334" t="s">
        <v>250</v>
      </c>
      <c r="J3" s="330" t="s">
        <v>0</v>
      </c>
      <c r="K3" s="113" t="s">
        <v>125</v>
      </c>
    </row>
    <row r="4" spans="1:13" s="2" customFormat="1" ht="48" customHeight="1">
      <c r="A4" s="329"/>
      <c r="B4" s="103">
        <v>0</v>
      </c>
      <c r="C4" s="104">
        <v>1</v>
      </c>
      <c r="D4" s="105">
        <v>2</v>
      </c>
      <c r="E4" s="106">
        <v>3</v>
      </c>
      <c r="F4" s="333"/>
      <c r="G4" s="333"/>
      <c r="H4" s="333"/>
      <c r="I4" s="334"/>
      <c r="J4" s="330"/>
      <c r="K4" s="177" t="s">
        <v>4</v>
      </c>
    </row>
    <row r="5" spans="1:13" s="2" customFormat="1" ht="39.950000000000003" customHeight="1">
      <c r="A5" s="435" t="s">
        <v>118</v>
      </c>
      <c r="B5" s="435"/>
      <c r="C5" s="435"/>
      <c r="D5" s="435"/>
      <c r="E5" s="435"/>
      <c r="F5" s="435"/>
      <c r="G5" s="435"/>
      <c r="H5" s="435"/>
      <c r="I5" s="379"/>
      <c r="J5" s="466"/>
      <c r="K5" s="338"/>
    </row>
    <row r="6" spans="1:13" s="2" customFormat="1" ht="39.950000000000003" customHeight="1">
      <c r="A6" s="390" t="s">
        <v>291</v>
      </c>
      <c r="B6" s="390"/>
      <c r="C6" s="390"/>
      <c r="D6" s="390"/>
      <c r="E6" s="390"/>
      <c r="F6" s="390"/>
      <c r="G6" s="390"/>
      <c r="H6" s="390"/>
      <c r="I6" s="379"/>
      <c r="J6" s="467"/>
      <c r="K6" s="338"/>
    </row>
    <row r="7" spans="1:13" s="2" customFormat="1" ht="80.099999999999994" customHeight="1">
      <c r="A7" s="78" t="s">
        <v>293</v>
      </c>
      <c r="B7" s="216"/>
      <c r="C7" s="217"/>
      <c r="D7" s="218"/>
      <c r="E7" s="219"/>
      <c r="F7" s="474"/>
      <c r="G7" s="475"/>
      <c r="H7" s="476"/>
      <c r="I7" s="189"/>
      <c r="J7" s="52">
        <v>1</v>
      </c>
      <c r="K7" s="30">
        <f t="shared" ref="K7:K12" si="0">SUM(IF(B7&lt;&gt;"",0,0),IF(C7&lt;&gt;"",1,0),IF(D7&lt;&gt;"",2,0),IF(E7&lt;&gt;"",3,0))*J7</f>
        <v>0</v>
      </c>
    </row>
    <row r="8" spans="1:13" s="2" customFormat="1" ht="80.099999999999994" customHeight="1">
      <c r="A8" s="227" t="s">
        <v>292</v>
      </c>
      <c r="B8" s="216"/>
      <c r="C8" s="217"/>
      <c r="D8" s="218"/>
      <c r="E8" s="219"/>
      <c r="F8" s="471"/>
      <c r="G8" s="472"/>
      <c r="H8" s="473"/>
      <c r="I8" s="189"/>
      <c r="J8" s="52">
        <v>1</v>
      </c>
      <c r="K8" s="30">
        <f t="shared" si="0"/>
        <v>0</v>
      </c>
    </row>
    <row r="9" spans="1:13" s="2" customFormat="1" ht="80.099999999999994" customHeight="1">
      <c r="A9" s="227" t="s">
        <v>44</v>
      </c>
      <c r="B9" s="216"/>
      <c r="C9" s="217"/>
      <c r="D9" s="218"/>
      <c r="E9" s="219"/>
      <c r="F9" s="461"/>
      <c r="G9" s="461"/>
      <c r="H9" s="461"/>
      <c r="I9" s="189"/>
      <c r="J9" s="52">
        <v>1</v>
      </c>
      <c r="K9" s="30">
        <f t="shared" si="0"/>
        <v>0</v>
      </c>
    </row>
    <row r="10" spans="1:13" s="2" customFormat="1" ht="80.099999999999994" customHeight="1">
      <c r="A10" s="227" t="s">
        <v>43</v>
      </c>
      <c r="B10" s="216"/>
      <c r="C10" s="217"/>
      <c r="D10" s="218"/>
      <c r="E10" s="219"/>
      <c r="F10" s="461"/>
      <c r="G10" s="461"/>
      <c r="H10" s="461"/>
      <c r="I10" s="189"/>
      <c r="J10" s="52">
        <v>2</v>
      </c>
      <c r="K10" s="30">
        <f t="shared" si="0"/>
        <v>0</v>
      </c>
    </row>
    <row r="11" spans="1:13" s="2" customFormat="1" ht="80.099999999999994" customHeight="1">
      <c r="A11" s="227" t="s">
        <v>42</v>
      </c>
      <c r="B11" s="216"/>
      <c r="C11" s="217"/>
      <c r="D11" s="218"/>
      <c r="E11" s="219"/>
      <c r="F11" s="471"/>
      <c r="G11" s="472"/>
      <c r="H11" s="473"/>
      <c r="I11" s="189"/>
      <c r="J11" s="52">
        <v>1</v>
      </c>
      <c r="K11" s="30">
        <f t="shared" si="0"/>
        <v>0</v>
      </c>
      <c r="L11" s="371"/>
      <c r="M11" s="371"/>
    </row>
    <row r="12" spans="1:13" s="2" customFormat="1" ht="80.099999999999994" customHeight="1">
      <c r="A12" s="227" t="s">
        <v>294</v>
      </c>
      <c r="B12" s="216"/>
      <c r="C12" s="217"/>
      <c r="D12" s="218"/>
      <c r="E12" s="219"/>
      <c r="F12" s="461"/>
      <c r="G12" s="461"/>
      <c r="H12" s="461"/>
      <c r="I12" s="189"/>
      <c r="J12" s="52">
        <v>1</v>
      </c>
      <c r="K12" s="30">
        <f t="shared" si="0"/>
        <v>0</v>
      </c>
      <c r="L12" s="18"/>
      <c r="M12" s="18"/>
    </row>
    <row r="13" spans="1:13" s="24" customFormat="1" ht="18" customHeight="1">
      <c r="A13" s="342" t="s">
        <v>1</v>
      </c>
      <c r="B13" s="342"/>
      <c r="C13" s="342"/>
      <c r="D13" s="342"/>
      <c r="E13" s="342"/>
      <c r="F13" s="342"/>
      <c r="G13" s="342"/>
      <c r="H13" s="342"/>
      <c r="I13" s="342"/>
      <c r="J13" s="342"/>
      <c r="K13" s="99">
        <f>SUM(K7:K12)</f>
        <v>0</v>
      </c>
    </row>
    <row r="14" spans="1:13" s="24" customFormat="1" ht="17.25">
      <c r="A14" s="342" t="s">
        <v>119</v>
      </c>
      <c r="B14" s="342"/>
      <c r="C14" s="342"/>
      <c r="D14" s="342"/>
      <c r="E14" s="342"/>
      <c r="F14" s="342"/>
      <c r="G14" s="342"/>
      <c r="H14" s="342"/>
      <c r="I14" s="342"/>
      <c r="J14" s="342"/>
      <c r="K14" s="99">
        <v>21</v>
      </c>
    </row>
    <row r="16" spans="1:13" ht="16.5" customHeight="1">
      <c r="C16" s="289" t="s">
        <v>393</v>
      </c>
    </row>
    <row r="17" spans="2:11" ht="23.25" customHeight="1">
      <c r="C17" s="73" t="s">
        <v>394</v>
      </c>
    </row>
    <row r="18" spans="2:11" ht="23.25" customHeight="1">
      <c r="C18" s="73" t="s">
        <v>395</v>
      </c>
    </row>
    <row r="19" spans="2:11" ht="23.25" customHeight="1">
      <c r="C19" s="73" t="s">
        <v>396</v>
      </c>
    </row>
    <row r="20" spans="2:11" ht="23.25" customHeight="1">
      <c r="C20" s="73" t="s">
        <v>397</v>
      </c>
    </row>
    <row r="21" spans="2:11" ht="23.25" customHeight="1">
      <c r="C21" s="73" t="s">
        <v>398</v>
      </c>
      <c r="H21" s="6"/>
      <c r="I21" s="6"/>
    </row>
    <row r="22" spans="2:11" ht="23.25" customHeight="1">
      <c r="C22" s="73" t="s">
        <v>399</v>
      </c>
    </row>
    <row r="23" spans="2:11" s="2" customFormat="1" ht="23.25" customHeight="1">
      <c r="C23" s="73" t="s">
        <v>400</v>
      </c>
      <c r="G23" s="18"/>
      <c r="H23" s="8"/>
      <c r="I23" s="8"/>
    </row>
    <row r="24" spans="2:11" s="2" customFormat="1" ht="23.25" customHeight="1">
      <c r="C24" s="73" t="s">
        <v>401</v>
      </c>
      <c r="G24" s="18"/>
      <c r="H24" s="8"/>
      <c r="I24" s="8"/>
    </row>
    <row r="25" spans="2:11" s="2" customFormat="1" ht="23.25" customHeight="1">
      <c r="C25" s="73"/>
      <c r="G25" s="18"/>
      <c r="H25" s="8"/>
      <c r="I25" s="8"/>
    </row>
    <row r="26" spans="2:11" s="2" customFormat="1" ht="23.25" customHeight="1">
      <c r="C26" s="289" t="s">
        <v>402</v>
      </c>
      <c r="G26" s="18"/>
      <c r="H26" s="8"/>
      <c r="I26" s="8"/>
    </row>
    <row r="27" spans="2:11" s="2" customFormat="1" ht="23.25" customHeight="1">
      <c r="C27" s="73" t="s">
        <v>403</v>
      </c>
      <c r="G27" s="18"/>
      <c r="H27" s="8"/>
      <c r="I27" s="8"/>
    </row>
    <row r="28" spans="2:11" s="2" customFormat="1" ht="23.25" customHeight="1">
      <c r="C28" s="73" t="s">
        <v>404</v>
      </c>
      <c r="G28" s="18"/>
      <c r="H28" s="8"/>
      <c r="I28" s="8"/>
    </row>
    <row r="29" spans="2:11" ht="23.25" customHeight="1">
      <c r="C29" s="73" t="s">
        <v>405</v>
      </c>
    </row>
    <row r="30" spans="2:11" ht="23.25" customHeight="1">
      <c r="C30" s="73" t="s">
        <v>406</v>
      </c>
    </row>
    <row r="31" spans="2:11" ht="23.25" customHeight="1">
      <c r="B31" s="6"/>
      <c r="C31" s="73" t="s">
        <v>407</v>
      </c>
      <c r="D31" s="6"/>
      <c r="E31" s="6"/>
      <c r="F31" s="6"/>
      <c r="G31" s="6"/>
      <c r="H31" s="6"/>
      <c r="I31" s="6"/>
      <c r="J31" s="6"/>
      <c r="K31" s="6"/>
    </row>
    <row r="32" spans="2:11" ht="23.25" customHeight="1">
      <c r="C32" s="289"/>
    </row>
    <row r="33" spans="1:11" ht="23.25" customHeight="1">
      <c r="B33" s="23"/>
      <c r="C33" s="289" t="s">
        <v>408</v>
      </c>
      <c r="D33" s="23"/>
      <c r="E33" s="23"/>
      <c r="F33" s="23"/>
      <c r="G33" s="20"/>
      <c r="H33" s="23"/>
      <c r="I33" s="20"/>
      <c r="J33" s="23"/>
      <c r="K33" s="21"/>
    </row>
    <row r="34" spans="1:11" ht="23.25" customHeight="1">
      <c r="B34" s="9"/>
      <c r="C34" s="73" t="s">
        <v>409</v>
      </c>
      <c r="D34" s="11"/>
      <c r="E34" s="12"/>
      <c r="F34" s="23"/>
      <c r="G34" s="20"/>
      <c r="H34" s="23"/>
      <c r="I34" s="20"/>
      <c r="J34" s="23"/>
      <c r="K34" s="21"/>
    </row>
    <row r="35" spans="1:11" ht="23.25" customHeight="1">
      <c r="B35" s="13"/>
      <c r="C35" s="73" t="s">
        <v>410</v>
      </c>
      <c r="D35" s="13"/>
      <c r="E35" s="13"/>
      <c r="F35" s="2"/>
      <c r="G35" s="2"/>
      <c r="H35" s="2"/>
      <c r="I35" s="2"/>
      <c r="J35" s="8"/>
      <c r="K35" s="8"/>
    </row>
    <row r="36" spans="1:11" ht="23.25" customHeight="1">
      <c r="B36" s="14"/>
      <c r="C36" s="73" t="s">
        <v>411</v>
      </c>
      <c r="D36" s="16"/>
      <c r="E36" s="16"/>
      <c r="F36" s="2"/>
      <c r="G36" s="2"/>
      <c r="H36" s="2"/>
      <c r="I36" s="2"/>
      <c r="J36" s="8"/>
      <c r="K36" s="8"/>
    </row>
    <row r="37" spans="1:11" ht="23.25" customHeight="1">
      <c r="B37" s="14"/>
      <c r="C37" s="73" t="s">
        <v>412</v>
      </c>
      <c r="D37" s="16"/>
      <c r="E37" s="16"/>
      <c r="F37" s="2"/>
      <c r="G37" s="2"/>
      <c r="H37" s="2"/>
      <c r="I37" s="2"/>
      <c r="J37" s="8"/>
      <c r="K37" s="8"/>
    </row>
    <row r="38" spans="1:11" ht="23.25" customHeight="1">
      <c r="B38" s="14"/>
      <c r="C38" s="73" t="s">
        <v>413</v>
      </c>
      <c r="D38" s="16"/>
      <c r="E38" s="16"/>
      <c r="F38" s="2"/>
      <c r="G38" s="2"/>
      <c r="H38" s="2"/>
      <c r="I38" s="2"/>
      <c r="J38" s="8"/>
      <c r="K38" s="8"/>
    </row>
    <row r="39" spans="1:11" ht="23.25">
      <c r="A39" s="3"/>
      <c r="B39" s="14"/>
      <c r="C39" s="15"/>
      <c r="D39" s="16"/>
      <c r="E39" s="16"/>
      <c r="F39" s="2"/>
      <c r="G39" s="2"/>
      <c r="H39" s="2"/>
      <c r="I39" s="2"/>
      <c r="J39" s="8"/>
      <c r="K39" s="8"/>
    </row>
    <row r="40" spans="1:11" ht="25.5" customHeight="1">
      <c r="A40" s="3"/>
      <c r="B40" s="14"/>
      <c r="C40" s="15"/>
      <c r="D40" s="16"/>
      <c r="E40" s="16"/>
      <c r="F40" s="2"/>
      <c r="G40" s="2"/>
      <c r="H40" s="2"/>
      <c r="I40" s="2"/>
      <c r="J40" s="8"/>
      <c r="K40" s="8"/>
    </row>
    <row r="41" spans="1:11" ht="33" customHeight="1">
      <c r="A41" s="343" t="s">
        <v>249</v>
      </c>
      <c r="B41" s="343"/>
      <c r="C41" s="343"/>
      <c r="D41" s="343"/>
      <c r="E41" s="343"/>
      <c r="F41" s="343"/>
      <c r="G41" s="343"/>
      <c r="H41" s="343"/>
      <c r="I41" s="343"/>
      <c r="J41" s="343"/>
      <c r="K41" s="343"/>
    </row>
    <row r="42" spans="1:11" ht="33" customHeight="1">
      <c r="A42" s="335"/>
      <c r="B42" s="335"/>
      <c r="C42" s="335"/>
      <c r="D42" s="335"/>
      <c r="E42" s="335"/>
      <c r="F42" s="335"/>
      <c r="G42" s="335"/>
      <c r="H42" s="335"/>
      <c r="I42" s="335"/>
      <c r="J42" s="335"/>
      <c r="K42" s="335"/>
    </row>
    <row r="43" spans="1:11" ht="33" customHeight="1">
      <c r="A43" s="335"/>
      <c r="B43" s="335"/>
      <c r="C43" s="335"/>
      <c r="D43" s="335"/>
      <c r="E43" s="335"/>
      <c r="F43" s="335"/>
      <c r="G43" s="335"/>
      <c r="H43" s="335"/>
      <c r="I43" s="335"/>
      <c r="J43" s="335"/>
      <c r="K43" s="335"/>
    </row>
    <row r="44" spans="1:11" ht="33" customHeight="1">
      <c r="A44" s="335"/>
      <c r="B44" s="335"/>
      <c r="C44" s="335"/>
      <c r="D44" s="335"/>
      <c r="E44" s="335"/>
      <c r="F44" s="335"/>
      <c r="G44" s="335"/>
      <c r="H44" s="335"/>
      <c r="I44" s="335"/>
      <c r="J44" s="335"/>
      <c r="K44" s="335"/>
    </row>
    <row r="45" spans="1:11" ht="33" customHeight="1">
      <c r="A45" s="335"/>
      <c r="B45" s="335"/>
      <c r="C45" s="335"/>
      <c r="D45" s="335"/>
      <c r="E45" s="335"/>
      <c r="F45" s="335"/>
      <c r="G45" s="335"/>
      <c r="H45" s="335"/>
      <c r="I45" s="335"/>
      <c r="J45" s="335"/>
      <c r="K45" s="335"/>
    </row>
    <row r="46" spans="1:11" ht="33" customHeight="1">
      <c r="A46" s="335"/>
      <c r="B46" s="335"/>
      <c r="C46" s="335"/>
      <c r="D46" s="335"/>
      <c r="E46" s="335"/>
      <c r="F46" s="335"/>
      <c r="G46" s="335"/>
      <c r="H46" s="335"/>
      <c r="I46" s="335"/>
      <c r="J46" s="335"/>
      <c r="K46" s="335"/>
    </row>
    <row r="47" spans="1:11" ht="33" customHeight="1">
      <c r="A47" s="335"/>
      <c r="B47" s="335"/>
      <c r="C47" s="335"/>
      <c r="D47" s="335"/>
      <c r="E47" s="335"/>
      <c r="F47" s="335"/>
      <c r="G47" s="335"/>
      <c r="H47" s="335"/>
      <c r="I47" s="335"/>
      <c r="J47" s="335"/>
      <c r="K47" s="335"/>
    </row>
    <row r="48" spans="1:11" ht="33" customHeight="1">
      <c r="A48" s="335"/>
      <c r="B48" s="335"/>
      <c r="C48" s="335"/>
      <c r="D48" s="335"/>
      <c r="E48" s="335"/>
      <c r="F48" s="335"/>
      <c r="G48" s="335"/>
      <c r="H48" s="335"/>
      <c r="I48" s="335"/>
      <c r="J48" s="335"/>
      <c r="K48" s="335"/>
    </row>
    <row r="49" spans="1:11" ht="33" customHeight="1">
      <c r="A49" s="335"/>
      <c r="B49" s="335"/>
      <c r="C49" s="335"/>
      <c r="D49" s="335"/>
      <c r="E49" s="335"/>
      <c r="F49" s="335"/>
      <c r="G49" s="335"/>
      <c r="H49" s="335"/>
      <c r="I49" s="335"/>
      <c r="J49" s="335"/>
      <c r="K49" s="335"/>
    </row>
    <row r="50" spans="1:11" ht="33" customHeight="1">
      <c r="A50" s="335"/>
      <c r="B50" s="335"/>
      <c r="C50" s="335"/>
      <c r="D50" s="335"/>
      <c r="E50" s="335"/>
      <c r="F50" s="335"/>
      <c r="G50" s="335"/>
      <c r="H50" s="335"/>
      <c r="I50" s="335"/>
      <c r="J50" s="335"/>
      <c r="K50" s="335"/>
    </row>
    <row r="51" spans="1:11" ht="33" customHeight="1">
      <c r="A51" s="335"/>
      <c r="B51" s="335"/>
      <c r="C51" s="335"/>
      <c r="D51" s="335"/>
      <c r="E51" s="335"/>
      <c r="F51" s="335"/>
      <c r="G51" s="335"/>
      <c r="H51" s="335"/>
      <c r="I51" s="335"/>
      <c r="J51" s="335"/>
      <c r="K51" s="335"/>
    </row>
  </sheetData>
  <sheetProtection algorithmName="SHA-512" hashValue="C43BGeulLvU0PwGaXc1r6Sxa2vMjnG3Ouzh9XxcWqkkkHdOM3/p20pNE/Y7+D80lcRkytw4Wy5QWOtjBI80jxg==" saltValue="V4Ek+KtvEHVbnXs0LVbkZA==" spinCount="100000" sheet="1" objects="1" scenarios="1"/>
  <mergeCells count="33">
    <mergeCell ref="A51:K51"/>
    <mergeCell ref="A46:K46"/>
    <mergeCell ref="A47:K47"/>
    <mergeCell ref="A48:K48"/>
    <mergeCell ref="A49:K49"/>
    <mergeCell ref="A50:K50"/>
    <mergeCell ref="A41:K41"/>
    <mergeCell ref="A42:K42"/>
    <mergeCell ref="A43:K43"/>
    <mergeCell ref="A44:K44"/>
    <mergeCell ref="A45:K45"/>
    <mergeCell ref="L11:M11"/>
    <mergeCell ref="F12:H12"/>
    <mergeCell ref="A13:J13"/>
    <mergeCell ref="F7:H7"/>
    <mergeCell ref="F9:H9"/>
    <mergeCell ref="F10:H10"/>
    <mergeCell ref="F11:H11"/>
    <mergeCell ref="A14:J14"/>
    <mergeCell ref="F8:H8"/>
    <mergeCell ref="A5:H5"/>
    <mergeCell ref="K5:K6"/>
    <mergeCell ref="A6:H6"/>
    <mergeCell ref="I5:I6"/>
    <mergeCell ref="J5:J6"/>
    <mergeCell ref="A1:K1"/>
    <mergeCell ref="A3:A4"/>
    <mergeCell ref="B3:E3"/>
    <mergeCell ref="J3:J4"/>
    <mergeCell ref="B2:F2"/>
    <mergeCell ref="G2:H2"/>
    <mergeCell ref="F3:H4"/>
    <mergeCell ref="I3:I4"/>
  </mergeCells>
  <conditionalFormatting sqref="K7:K12">
    <cfRule type="cellIs" dxfId="14" priority="1" operator="greaterThan">
      <formula>3</formula>
    </cfRule>
    <cfRule type="cellIs" dxfId="13" priority="2" operator="equal">
      <formula>0</formula>
    </cfRule>
    <cfRule type="cellIs" dxfId="12" priority="3" operator="equal">
      <formula>1</formula>
    </cfRule>
    <cfRule type="cellIs" dxfId="11" priority="4" operator="equal">
      <formula>2</formula>
    </cfRule>
    <cfRule type="cellIs" dxfId="10" priority="5" operator="equal">
      <formula>3</formula>
    </cfRule>
  </conditionalFormatting>
  <dataValidations count="5">
    <dataValidation type="list" operator="equal" allowBlank="1" showInputMessage="1" showErrorMessage="1" sqref="B35:E40" xr:uid="{CEDF8159-91D3-4652-89FA-E5632303A7D5}">
      <formula1>"a"</formula1>
    </dataValidation>
    <dataValidation type="list" allowBlank="1" showInputMessage="1" showErrorMessage="1" sqref="B7:B12" xr:uid="{A5B1BD3E-33B5-4560-962C-F602805A7859}">
      <formula1>"0"</formula1>
    </dataValidation>
    <dataValidation type="list" allowBlank="1" showInputMessage="1" showErrorMessage="1" sqref="C7:C12" xr:uid="{F49913CC-17EB-4E97-A428-756088022881}">
      <formula1>"1"</formula1>
    </dataValidation>
    <dataValidation type="list" allowBlank="1" showInputMessage="1" showErrorMessage="1" sqref="D7:D12" xr:uid="{0F47F5ED-40E0-4E38-B1A0-293039D43FCB}">
      <formula1>"2"</formula1>
    </dataValidation>
    <dataValidation type="list" allowBlank="1" showInputMessage="1" showErrorMessage="1" sqref="E7:E12" xr:uid="{CD8CB7CE-9813-4DED-8454-AAE610092B39}">
      <formula1>"3"</formula1>
    </dataValidation>
  </dataValidations>
  <pageMargins left="0.70866141732283472" right="0.70866141732283472" top="0.78740157480314965" bottom="0.78740157480314965" header="0.31496062992125984" footer="0.31496062992125984"/>
  <pageSetup paperSize="9" scale="64"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0" r:id="rId5" name="Check Box 10">
              <controlPr defaultSize="0" autoFill="0" autoLine="0" autoPict="0">
                <anchor moveWithCells="1">
                  <from>
                    <xdr:col>8</xdr:col>
                    <xdr:colOff>95250</xdr:colOff>
                    <xdr:row>6</xdr:row>
                    <xdr:rowOff>257175</xdr:rowOff>
                  </from>
                  <to>
                    <xdr:col>11</xdr:col>
                    <xdr:colOff>114300</xdr:colOff>
                    <xdr:row>6</xdr:row>
                    <xdr:rowOff>742950</xdr:rowOff>
                  </to>
                </anchor>
              </controlPr>
            </control>
          </mc:Choice>
        </mc:AlternateContent>
        <mc:AlternateContent xmlns:mc="http://schemas.openxmlformats.org/markup-compatibility/2006">
          <mc:Choice Requires="x14">
            <control shapeId="40972" r:id="rId6" name="Check Box 12">
              <controlPr defaultSize="0" autoFill="0" autoLine="0" autoPict="0">
                <anchor moveWithCells="1">
                  <from>
                    <xdr:col>8</xdr:col>
                    <xdr:colOff>114300</xdr:colOff>
                    <xdr:row>8</xdr:row>
                    <xdr:rowOff>247650</xdr:rowOff>
                  </from>
                  <to>
                    <xdr:col>11</xdr:col>
                    <xdr:colOff>133350</xdr:colOff>
                    <xdr:row>8</xdr:row>
                    <xdr:rowOff>733425</xdr:rowOff>
                  </to>
                </anchor>
              </controlPr>
            </control>
          </mc:Choice>
        </mc:AlternateContent>
        <mc:AlternateContent xmlns:mc="http://schemas.openxmlformats.org/markup-compatibility/2006">
          <mc:Choice Requires="x14">
            <control shapeId="40974" r:id="rId7" name="Check Box 14">
              <controlPr defaultSize="0" autoFill="0" autoLine="0" autoPict="0">
                <anchor moveWithCells="1">
                  <from>
                    <xdr:col>8</xdr:col>
                    <xdr:colOff>104775</xdr:colOff>
                    <xdr:row>9</xdr:row>
                    <xdr:rowOff>295275</xdr:rowOff>
                  </from>
                  <to>
                    <xdr:col>11</xdr:col>
                    <xdr:colOff>123825</xdr:colOff>
                    <xdr:row>9</xdr:row>
                    <xdr:rowOff>781050</xdr:rowOff>
                  </to>
                </anchor>
              </controlPr>
            </control>
          </mc:Choice>
        </mc:AlternateContent>
        <mc:AlternateContent xmlns:mc="http://schemas.openxmlformats.org/markup-compatibility/2006">
          <mc:Choice Requires="x14">
            <control shapeId="40975" r:id="rId8" name="Check Box 15">
              <controlPr defaultSize="0" autoFill="0" autoLine="0" autoPict="0">
                <anchor moveWithCells="1">
                  <from>
                    <xdr:col>8</xdr:col>
                    <xdr:colOff>123825</xdr:colOff>
                    <xdr:row>10</xdr:row>
                    <xdr:rowOff>266700</xdr:rowOff>
                  </from>
                  <to>
                    <xdr:col>11</xdr:col>
                    <xdr:colOff>142875</xdr:colOff>
                    <xdr:row>10</xdr:row>
                    <xdr:rowOff>752475</xdr:rowOff>
                  </to>
                </anchor>
              </controlPr>
            </control>
          </mc:Choice>
        </mc:AlternateContent>
        <mc:AlternateContent xmlns:mc="http://schemas.openxmlformats.org/markup-compatibility/2006">
          <mc:Choice Requires="x14">
            <control shapeId="40977" r:id="rId9" name="Check Box 17">
              <controlPr defaultSize="0" autoFill="0" autoLine="0" autoPict="0">
                <anchor moveWithCells="1">
                  <from>
                    <xdr:col>8</xdr:col>
                    <xdr:colOff>104775</xdr:colOff>
                    <xdr:row>11</xdr:row>
                    <xdr:rowOff>247650</xdr:rowOff>
                  </from>
                  <to>
                    <xdr:col>11</xdr:col>
                    <xdr:colOff>123825</xdr:colOff>
                    <xdr:row>11</xdr:row>
                    <xdr:rowOff>733425</xdr:rowOff>
                  </to>
                </anchor>
              </controlPr>
            </control>
          </mc:Choice>
        </mc:AlternateContent>
        <mc:AlternateContent xmlns:mc="http://schemas.openxmlformats.org/markup-compatibility/2006">
          <mc:Choice Requires="x14">
            <control shapeId="40979" r:id="rId10" name="Check Box 19">
              <controlPr defaultSize="0" autoFill="0" autoLine="0" autoPict="0">
                <anchor moveWithCells="1">
                  <from>
                    <xdr:col>8</xdr:col>
                    <xdr:colOff>95250</xdr:colOff>
                    <xdr:row>7</xdr:row>
                    <xdr:rowOff>304800</xdr:rowOff>
                  </from>
                  <to>
                    <xdr:col>11</xdr:col>
                    <xdr:colOff>114300</xdr:colOff>
                    <xdr:row>7</xdr:row>
                    <xdr:rowOff>790575</xdr:rowOff>
                  </to>
                </anchor>
              </controlPr>
            </control>
          </mc:Choice>
        </mc:AlternateContent>
        <mc:AlternateContent xmlns:mc="http://schemas.openxmlformats.org/markup-compatibility/2006">
          <mc:Choice Requires="x14">
            <control shapeId="40981" r:id="rId11" name="Check Box 21">
              <controlPr defaultSize="0" autoFill="0" autoLine="0" autoPict="0">
                <anchor moveWithCells="1">
                  <from>
                    <xdr:col>1</xdr:col>
                    <xdr:colOff>9525</xdr:colOff>
                    <xdr:row>16</xdr:row>
                    <xdr:rowOff>9525</xdr:rowOff>
                  </from>
                  <to>
                    <xdr:col>1</xdr:col>
                    <xdr:colOff>304800</xdr:colOff>
                    <xdr:row>16</xdr:row>
                    <xdr:rowOff>285750</xdr:rowOff>
                  </to>
                </anchor>
              </controlPr>
            </control>
          </mc:Choice>
        </mc:AlternateContent>
        <mc:AlternateContent xmlns:mc="http://schemas.openxmlformats.org/markup-compatibility/2006">
          <mc:Choice Requires="x14">
            <control shapeId="40983" r:id="rId12" name="Check Box 23">
              <controlPr defaultSize="0" autoFill="0" autoLine="0" autoPict="0">
                <anchor moveWithCells="1">
                  <from>
                    <xdr:col>1</xdr:col>
                    <xdr:colOff>0</xdr:colOff>
                    <xdr:row>17</xdr:row>
                    <xdr:rowOff>9525</xdr:rowOff>
                  </from>
                  <to>
                    <xdr:col>1</xdr:col>
                    <xdr:colOff>295275</xdr:colOff>
                    <xdr:row>17</xdr:row>
                    <xdr:rowOff>285750</xdr:rowOff>
                  </to>
                </anchor>
              </controlPr>
            </control>
          </mc:Choice>
        </mc:AlternateContent>
        <mc:AlternateContent xmlns:mc="http://schemas.openxmlformats.org/markup-compatibility/2006">
          <mc:Choice Requires="x14">
            <control shapeId="40984" r:id="rId13" name="Check Box 24">
              <controlPr defaultSize="0" autoFill="0" autoLine="0" autoPict="0">
                <anchor moveWithCells="1">
                  <from>
                    <xdr:col>1</xdr:col>
                    <xdr:colOff>9525</xdr:colOff>
                    <xdr:row>18</xdr:row>
                    <xdr:rowOff>19050</xdr:rowOff>
                  </from>
                  <to>
                    <xdr:col>1</xdr:col>
                    <xdr:colOff>304800</xdr:colOff>
                    <xdr:row>18</xdr:row>
                    <xdr:rowOff>285750</xdr:rowOff>
                  </to>
                </anchor>
              </controlPr>
            </control>
          </mc:Choice>
        </mc:AlternateContent>
        <mc:AlternateContent xmlns:mc="http://schemas.openxmlformats.org/markup-compatibility/2006">
          <mc:Choice Requires="x14">
            <control shapeId="40985" r:id="rId14" name="Check Box 25">
              <controlPr defaultSize="0" autoFill="0" autoLine="0" autoPict="0">
                <anchor moveWithCells="1">
                  <from>
                    <xdr:col>1</xdr:col>
                    <xdr:colOff>0</xdr:colOff>
                    <xdr:row>19</xdr:row>
                    <xdr:rowOff>9525</xdr:rowOff>
                  </from>
                  <to>
                    <xdr:col>1</xdr:col>
                    <xdr:colOff>295275</xdr:colOff>
                    <xdr:row>19</xdr:row>
                    <xdr:rowOff>276225</xdr:rowOff>
                  </to>
                </anchor>
              </controlPr>
            </control>
          </mc:Choice>
        </mc:AlternateContent>
        <mc:AlternateContent xmlns:mc="http://schemas.openxmlformats.org/markup-compatibility/2006">
          <mc:Choice Requires="x14">
            <control shapeId="40986" r:id="rId15" name="Check Box 26">
              <controlPr defaultSize="0" autoFill="0" autoLine="0" autoPict="0">
                <anchor moveWithCells="1">
                  <from>
                    <xdr:col>1</xdr:col>
                    <xdr:colOff>9525</xdr:colOff>
                    <xdr:row>20</xdr:row>
                    <xdr:rowOff>19050</xdr:rowOff>
                  </from>
                  <to>
                    <xdr:col>1</xdr:col>
                    <xdr:colOff>304800</xdr:colOff>
                    <xdr:row>20</xdr:row>
                    <xdr:rowOff>285750</xdr:rowOff>
                  </to>
                </anchor>
              </controlPr>
            </control>
          </mc:Choice>
        </mc:AlternateContent>
        <mc:AlternateContent xmlns:mc="http://schemas.openxmlformats.org/markup-compatibility/2006">
          <mc:Choice Requires="x14">
            <control shapeId="40987" r:id="rId16" name="Check Box 27">
              <controlPr defaultSize="0" autoFill="0" autoLine="0" autoPict="0">
                <anchor moveWithCells="1">
                  <from>
                    <xdr:col>1</xdr:col>
                    <xdr:colOff>19050</xdr:colOff>
                    <xdr:row>21</xdr:row>
                    <xdr:rowOff>19050</xdr:rowOff>
                  </from>
                  <to>
                    <xdr:col>2</xdr:col>
                    <xdr:colOff>9525</xdr:colOff>
                    <xdr:row>22</xdr:row>
                    <xdr:rowOff>0</xdr:rowOff>
                  </to>
                </anchor>
              </controlPr>
            </control>
          </mc:Choice>
        </mc:AlternateContent>
        <mc:AlternateContent xmlns:mc="http://schemas.openxmlformats.org/markup-compatibility/2006">
          <mc:Choice Requires="x14">
            <control shapeId="40988" r:id="rId17" name="Check Box 28">
              <controlPr defaultSize="0" autoFill="0" autoLine="0" autoPict="0">
                <anchor moveWithCells="1">
                  <from>
                    <xdr:col>1</xdr:col>
                    <xdr:colOff>9525</xdr:colOff>
                    <xdr:row>22</xdr:row>
                    <xdr:rowOff>19050</xdr:rowOff>
                  </from>
                  <to>
                    <xdr:col>2</xdr:col>
                    <xdr:colOff>0</xdr:colOff>
                    <xdr:row>23</xdr:row>
                    <xdr:rowOff>0</xdr:rowOff>
                  </to>
                </anchor>
              </controlPr>
            </control>
          </mc:Choice>
        </mc:AlternateContent>
        <mc:AlternateContent xmlns:mc="http://schemas.openxmlformats.org/markup-compatibility/2006">
          <mc:Choice Requires="x14">
            <control shapeId="40989" r:id="rId18" name="Check Box 29">
              <controlPr defaultSize="0" autoFill="0" autoLine="0" autoPict="0">
                <anchor moveWithCells="1">
                  <from>
                    <xdr:col>1</xdr:col>
                    <xdr:colOff>19050</xdr:colOff>
                    <xdr:row>23</xdr:row>
                    <xdr:rowOff>28575</xdr:rowOff>
                  </from>
                  <to>
                    <xdr:col>2</xdr:col>
                    <xdr:colOff>9525</xdr:colOff>
                    <xdr:row>24</xdr:row>
                    <xdr:rowOff>0</xdr:rowOff>
                  </to>
                </anchor>
              </controlPr>
            </control>
          </mc:Choice>
        </mc:AlternateContent>
        <mc:AlternateContent xmlns:mc="http://schemas.openxmlformats.org/markup-compatibility/2006">
          <mc:Choice Requires="x14">
            <control shapeId="40992" r:id="rId19" name="Check Box 32">
              <controlPr defaultSize="0" autoFill="0" autoLine="0" autoPict="0">
                <anchor moveWithCells="1">
                  <from>
                    <xdr:col>1</xdr:col>
                    <xdr:colOff>19050</xdr:colOff>
                    <xdr:row>26</xdr:row>
                    <xdr:rowOff>9525</xdr:rowOff>
                  </from>
                  <to>
                    <xdr:col>2</xdr:col>
                    <xdr:colOff>9525</xdr:colOff>
                    <xdr:row>26</xdr:row>
                    <xdr:rowOff>285750</xdr:rowOff>
                  </to>
                </anchor>
              </controlPr>
            </control>
          </mc:Choice>
        </mc:AlternateContent>
        <mc:AlternateContent xmlns:mc="http://schemas.openxmlformats.org/markup-compatibility/2006">
          <mc:Choice Requires="x14">
            <control shapeId="40993" r:id="rId20" name="Check Box 33">
              <controlPr defaultSize="0" autoFill="0" autoLine="0" autoPict="0">
                <anchor moveWithCells="1">
                  <from>
                    <xdr:col>1</xdr:col>
                    <xdr:colOff>9525</xdr:colOff>
                    <xdr:row>27</xdr:row>
                    <xdr:rowOff>9525</xdr:rowOff>
                  </from>
                  <to>
                    <xdr:col>1</xdr:col>
                    <xdr:colOff>304800</xdr:colOff>
                    <xdr:row>27</xdr:row>
                    <xdr:rowOff>285750</xdr:rowOff>
                  </to>
                </anchor>
              </controlPr>
            </control>
          </mc:Choice>
        </mc:AlternateContent>
        <mc:AlternateContent xmlns:mc="http://schemas.openxmlformats.org/markup-compatibility/2006">
          <mc:Choice Requires="x14">
            <control shapeId="40994" r:id="rId21" name="Check Box 34">
              <controlPr defaultSize="0" autoFill="0" autoLine="0" autoPict="0">
                <anchor moveWithCells="1">
                  <from>
                    <xdr:col>1</xdr:col>
                    <xdr:colOff>19050</xdr:colOff>
                    <xdr:row>28</xdr:row>
                    <xdr:rowOff>19050</xdr:rowOff>
                  </from>
                  <to>
                    <xdr:col>2</xdr:col>
                    <xdr:colOff>9525</xdr:colOff>
                    <xdr:row>28</xdr:row>
                    <xdr:rowOff>285750</xdr:rowOff>
                  </to>
                </anchor>
              </controlPr>
            </control>
          </mc:Choice>
        </mc:AlternateContent>
        <mc:AlternateContent xmlns:mc="http://schemas.openxmlformats.org/markup-compatibility/2006">
          <mc:Choice Requires="x14">
            <control shapeId="40995" r:id="rId22" name="Check Box 35">
              <controlPr defaultSize="0" autoFill="0" autoLine="0" autoPict="0">
                <anchor moveWithCells="1">
                  <from>
                    <xdr:col>1</xdr:col>
                    <xdr:colOff>9525</xdr:colOff>
                    <xdr:row>29</xdr:row>
                    <xdr:rowOff>9525</xdr:rowOff>
                  </from>
                  <to>
                    <xdr:col>1</xdr:col>
                    <xdr:colOff>304800</xdr:colOff>
                    <xdr:row>29</xdr:row>
                    <xdr:rowOff>276225</xdr:rowOff>
                  </to>
                </anchor>
              </controlPr>
            </control>
          </mc:Choice>
        </mc:AlternateContent>
        <mc:AlternateContent xmlns:mc="http://schemas.openxmlformats.org/markup-compatibility/2006">
          <mc:Choice Requires="x14">
            <control shapeId="40996" r:id="rId23" name="Check Box 36">
              <controlPr defaultSize="0" autoFill="0" autoLine="0" autoPict="0">
                <anchor moveWithCells="1">
                  <from>
                    <xdr:col>1</xdr:col>
                    <xdr:colOff>19050</xdr:colOff>
                    <xdr:row>30</xdr:row>
                    <xdr:rowOff>19050</xdr:rowOff>
                  </from>
                  <to>
                    <xdr:col>2</xdr:col>
                    <xdr:colOff>9525</xdr:colOff>
                    <xdr:row>30</xdr:row>
                    <xdr:rowOff>285750</xdr:rowOff>
                  </to>
                </anchor>
              </controlPr>
            </control>
          </mc:Choice>
        </mc:AlternateContent>
        <mc:AlternateContent xmlns:mc="http://schemas.openxmlformats.org/markup-compatibility/2006">
          <mc:Choice Requires="x14">
            <control shapeId="40997" r:id="rId24" name="Check Box 37">
              <controlPr defaultSize="0" autoFill="0" autoLine="0" autoPict="0">
                <anchor moveWithCells="1">
                  <from>
                    <xdr:col>1</xdr:col>
                    <xdr:colOff>19050</xdr:colOff>
                    <xdr:row>33</xdr:row>
                    <xdr:rowOff>19050</xdr:rowOff>
                  </from>
                  <to>
                    <xdr:col>2</xdr:col>
                    <xdr:colOff>9525</xdr:colOff>
                    <xdr:row>34</xdr:row>
                    <xdr:rowOff>0</xdr:rowOff>
                  </to>
                </anchor>
              </controlPr>
            </control>
          </mc:Choice>
        </mc:AlternateContent>
        <mc:AlternateContent xmlns:mc="http://schemas.openxmlformats.org/markup-compatibility/2006">
          <mc:Choice Requires="x14">
            <control shapeId="40998" r:id="rId25" name="Check Box 38">
              <controlPr defaultSize="0" autoFill="0" autoLine="0" autoPict="0">
                <anchor moveWithCells="1">
                  <from>
                    <xdr:col>1</xdr:col>
                    <xdr:colOff>9525</xdr:colOff>
                    <xdr:row>34</xdr:row>
                    <xdr:rowOff>19050</xdr:rowOff>
                  </from>
                  <to>
                    <xdr:col>2</xdr:col>
                    <xdr:colOff>0</xdr:colOff>
                    <xdr:row>35</xdr:row>
                    <xdr:rowOff>0</xdr:rowOff>
                  </to>
                </anchor>
              </controlPr>
            </control>
          </mc:Choice>
        </mc:AlternateContent>
        <mc:AlternateContent xmlns:mc="http://schemas.openxmlformats.org/markup-compatibility/2006">
          <mc:Choice Requires="x14">
            <control shapeId="40999" r:id="rId26" name="Check Box 39">
              <controlPr defaultSize="0" autoFill="0" autoLine="0" autoPict="0">
                <anchor moveWithCells="1">
                  <from>
                    <xdr:col>1</xdr:col>
                    <xdr:colOff>19050</xdr:colOff>
                    <xdr:row>35</xdr:row>
                    <xdr:rowOff>28575</xdr:rowOff>
                  </from>
                  <to>
                    <xdr:col>2</xdr:col>
                    <xdr:colOff>9525</xdr:colOff>
                    <xdr:row>36</xdr:row>
                    <xdr:rowOff>0</xdr:rowOff>
                  </to>
                </anchor>
              </controlPr>
            </control>
          </mc:Choice>
        </mc:AlternateContent>
        <mc:AlternateContent xmlns:mc="http://schemas.openxmlformats.org/markup-compatibility/2006">
          <mc:Choice Requires="x14">
            <control shapeId="41000" r:id="rId27" name="Check Box 40">
              <controlPr defaultSize="0" autoFill="0" autoLine="0" autoPict="0">
                <anchor moveWithCells="1">
                  <from>
                    <xdr:col>1</xdr:col>
                    <xdr:colOff>9525</xdr:colOff>
                    <xdr:row>36</xdr:row>
                    <xdr:rowOff>19050</xdr:rowOff>
                  </from>
                  <to>
                    <xdr:col>2</xdr:col>
                    <xdr:colOff>0</xdr:colOff>
                    <xdr:row>36</xdr:row>
                    <xdr:rowOff>285750</xdr:rowOff>
                  </to>
                </anchor>
              </controlPr>
            </control>
          </mc:Choice>
        </mc:AlternateContent>
        <mc:AlternateContent xmlns:mc="http://schemas.openxmlformats.org/markup-compatibility/2006">
          <mc:Choice Requires="x14">
            <control shapeId="41001" r:id="rId28" name="Check Box 41">
              <controlPr defaultSize="0" autoFill="0" autoLine="0" autoPict="0">
                <anchor moveWithCells="1">
                  <from>
                    <xdr:col>1</xdr:col>
                    <xdr:colOff>19050</xdr:colOff>
                    <xdr:row>37</xdr:row>
                    <xdr:rowOff>28575</xdr:rowOff>
                  </from>
                  <to>
                    <xdr:col>2</xdr:col>
                    <xdr:colOff>9525</xdr:colOff>
                    <xdr:row>38</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3A99F-BD93-4F17-8BD3-E7F7DB664054}">
  <sheetPr codeName="Tabelle17">
    <pageSetUpPr fitToPage="1"/>
  </sheetPr>
  <dimension ref="A1:D49"/>
  <sheetViews>
    <sheetView view="pageBreakPreview" zoomScale="60" zoomScaleNormal="96" zoomScalePageLayoutView="146" workbookViewId="0">
      <selection activeCell="H21" sqref="H21"/>
    </sheetView>
  </sheetViews>
  <sheetFormatPr baseColWidth="10" defaultRowHeight="15"/>
  <cols>
    <col min="2" max="2" width="179.42578125" customWidth="1"/>
    <col min="3" max="3" width="15.140625" customWidth="1"/>
    <col min="4" max="4" width="17.140625" customWidth="1"/>
  </cols>
  <sheetData>
    <row r="1" spans="1:4" ht="20.100000000000001" customHeight="1">
      <c r="A1" s="477" t="s">
        <v>414</v>
      </c>
      <c r="B1" s="477"/>
      <c r="C1" s="477"/>
    </row>
    <row r="2" spans="1:4" ht="20.100000000000001" customHeight="1">
      <c r="A2" s="26"/>
      <c r="B2" s="26"/>
      <c r="C2" s="49" t="s">
        <v>417</v>
      </c>
      <c r="D2" s="49" t="s">
        <v>418</v>
      </c>
    </row>
    <row r="3" spans="1:4" ht="20.100000000000001" customHeight="1">
      <c r="A3" s="234" t="s">
        <v>202</v>
      </c>
      <c r="B3" s="50"/>
      <c r="C3" s="158"/>
      <c r="D3" s="158"/>
    </row>
    <row r="4" spans="1:4" ht="20.100000000000001" customHeight="1">
      <c r="A4" s="183">
        <v>1</v>
      </c>
      <c r="B4" s="288" t="s">
        <v>209</v>
      </c>
      <c r="C4" s="158"/>
      <c r="D4" s="158"/>
    </row>
    <row r="5" spans="1:4" ht="20.100000000000001" customHeight="1">
      <c r="A5" s="183" t="s">
        <v>206</v>
      </c>
      <c r="B5" s="288" t="s">
        <v>210</v>
      </c>
      <c r="C5" s="158"/>
      <c r="D5" s="158"/>
    </row>
    <row r="6" spans="1:4" ht="20.100000000000001" customHeight="1">
      <c r="A6" s="183" t="s">
        <v>207</v>
      </c>
      <c r="B6" s="288" t="s">
        <v>211</v>
      </c>
      <c r="C6" s="158"/>
      <c r="D6" s="158"/>
    </row>
    <row r="7" spans="1:4" ht="20.100000000000001" customHeight="1">
      <c r="A7" s="183">
        <v>2</v>
      </c>
      <c r="B7" s="288" t="s">
        <v>212</v>
      </c>
      <c r="C7" s="158"/>
      <c r="D7" s="158"/>
    </row>
    <row r="8" spans="1:4" ht="20.100000000000001" customHeight="1">
      <c r="A8" s="183">
        <v>3</v>
      </c>
      <c r="B8" s="288" t="s">
        <v>213</v>
      </c>
      <c r="C8" s="158"/>
      <c r="D8" s="158"/>
    </row>
    <row r="9" spans="1:4" ht="20.100000000000001" customHeight="1">
      <c r="A9" s="183">
        <v>4</v>
      </c>
      <c r="B9" s="288" t="s">
        <v>214</v>
      </c>
      <c r="C9" s="158"/>
      <c r="D9" s="158"/>
    </row>
    <row r="10" spans="1:4" ht="20.100000000000001" customHeight="1">
      <c r="A10" s="183">
        <v>5</v>
      </c>
      <c r="B10" s="288" t="s">
        <v>215</v>
      </c>
      <c r="C10" s="158"/>
      <c r="D10" s="158"/>
    </row>
    <row r="11" spans="1:4" ht="20.100000000000001" customHeight="1">
      <c r="A11" s="196"/>
      <c r="B11" s="288"/>
      <c r="C11" s="158"/>
      <c r="D11" s="158"/>
    </row>
    <row r="12" spans="1:4" ht="20.100000000000001" customHeight="1">
      <c r="A12" s="234" t="s">
        <v>203</v>
      </c>
      <c r="B12" s="50"/>
      <c r="C12" s="158"/>
      <c r="D12" s="158"/>
    </row>
    <row r="13" spans="1:4" ht="20.100000000000001" customHeight="1">
      <c r="A13" s="183">
        <v>6</v>
      </c>
      <c r="B13" s="288" t="s">
        <v>216</v>
      </c>
      <c r="C13" s="158"/>
      <c r="D13" s="158"/>
    </row>
    <row r="14" spans="1:4" s="2" customFormat="1" ht="20.100000000000001" customHeight="1">
      <c r="A14" s="183">
        <v>7</v>
      </c>
      <c r="B14" s="288" t="s">
        <v>217</v>
      </c>
      <c r="C14" s="159"/>
      <c r="D14" s="159"/>
    </row>
    <row r="15" spans="1:4" s="2" customFormat="1" ht="20.100000000000001" customHeight="1">
      <c r="A15" s="183">
        <v>8</v>
      </c>
      <c r="B15" s="288" t="s">
        <v>218</v>
      </c>
      <c r="C15" s="159"/>
      <c r="D15" s="159"/>
    </row>
    <row r="16" spans="1:4" s="2" customFormat="1" ht="20.100000000000001" customHeight="1">
      <c r="A16" s="183">
        <v>9</v>
      </c>
      <c r="B16" s="288" t="s">
        <v>219</v>
      </c>
      <c r="C16" s="159"/>
      <c r="D16" s="159"/>
    </row>
    <row r="17" spans="1:4" s="2" customFormat="1" ht="20.100000000000001" customHeight="1">
      <c r="A17" s="183">
        <v>10</v>
      </c>
      <c r="B17" s="288" t="s">
        <v>220</v>
      </c>
      <c r="C17" s="159"/>
      <c r="D17" s="159"/>
    </row>
    <row r="18" spans="1:4" s="2" customFormat="1" ht="20.100000000000001" customHeight="1">
      <c r="A18" s="183">
        <v>11</v>
      </c>
      <c r="B18" s="288" t="s">
        <v>221</v>
      </c>
      <c r="C18" s="159"/>
      <c r="D18" s="159"/>
    </row>
    <row r="19" spans="1:4" ht="20.100000000000001" customHeight="1">
      <c r="A19" s="183">
        <v>12</v>
      </c>
      <c r="B19" s="288" t="s">
        <v>222</v>
      </c>
      <c r="C19" s="158"/>
      <c r="D19" s="158"/>
    </row>
    <row r="20" spans="1:4" ht="20.100000000000001" customHeight="1">
      <c r="A20" s="183">
        <v>13</v>
      </c>
      <c r="B20" s="288" t="s">
        <v>223</v>
      </c>
      <c r="C20" s="158"/>
      <c r="D20" s="158"/>
    </row>
    <row r="21" spans="1:4" ht="20.100000000000001" customHeight="1">
      <c r="A21" s="183">
        <v>14</v>
      </c>
      <c r="B21" s="288" t="s">
        <v>224</v>
      </c>
      <c r="C21" s="158"/>
      <c r="D21" s="158"/>
    </row>
    <row r="22" spans="1:4" ht="20.100000000000001" customHeight="1">
      <c r="A22" s="183">
        <v>15</v>
      </c>
      <c r="B22" s="288" t="s">
        <v>225</v>
      </c>
      <c r="C22" s="158"/>
      <c r="D22" s="158"/>
    </row>
    <row r="23" spans="1:4" ht="20.100000000000001" customHeight="1">
      <c r="A23" s="183">
        <v>16</v>
      </c>
      <c r="B23" s="288" t="s">
        <v>226</v>
      </c>
      <c r="C23" s="158"/>
      <c r="D23" s="158"/>
    </row>
    <row r="24" spans="1:4" ht="20.100000000000001" customHeight="1">
      <c r="A24" s="183">
        <v>17</v>
      </c>
      <c r="B24" s="288" t="s">
        <v>227</v>
      </c>
      <c r="C24" s="158"/>
      <c r="D24" s="158"/>
    </row>
    <row r="25" spans="1:4" ht="20.100000000000001" customHeight="1">
      <c r="A25" s="183">
        <v>18</v>
      </c>
      <c r="B25" s="288" t="s">
        <v>228</v>
      </c>
      <c r="C25" s="158"/>
      <c r="D25" s="158"/>
    </row>
    <row r="26" spans="1:4" ht="20.100000000000001" customHeight="1">
      <c r="A26" s="183">
        <v>19</v>
      </c>
      <c r="B26" s="288" t="s">
        <v>229</v>
      </c>
      <c r="C26" s="158"/>
      <c r="D26" s="158"/>
    </row>
    <row r="27" spans="1:4" ht="20.100000000000001" customHeight="1">
      <c r="A27" s="196"/>
      <c r="B27" s="288"/>
      <c r="C27" s="158"/>
      <c r="D27" s="158"/>
    </row>
    <row r="28" spans="1:4" ht="20.100000000000001" customHeight="1">
      <c r="A28" s="234" t="s">
        <v>204</v>
      </c>
      <c r="B28" s="50"/>
      <c r="C28" s="158"/>
      <c r="D28" s="158"/>
    </row>
    <row r="29" spans="1:4" ht="20.100000000000001" customHeight="1">
      <c r="A29" s="183">
        <v>20</v>
      </c>
      <c r="B29" s="288" t="s">
        <v>230</v>
      </c>
      <c r="C29" s="158"/>
      <c r="D29" s="158"/>
    </row>
    <row r="30" spans="1:4" ht="20.100000000000001" customHeight="1">
      <c r="A30" s="183">
        <v>21</v>
      </c>
      <c r="B30" s="288" t="s">
        <v>231</v>
      </c>
      <c r="C30" s="158"/>
      <c r="D30" s="158"/>
    </row>
    <row r="31" spans="1:4" ht="20.100000000000001" customHeight="1">
      <c r="A31" s="183">
        <v>22</v>
      </c>
      <c r="B31" s="288" t="s">
        <v>232</v>
      </c>
      <c r="C31" s="158"/>
      <c r="D31" s="158"/>
    </row>
    <row r="32" spans="1:4" ht="20.100000000000001" customHeight="1">
      <c r="A32" s="183">
        <v>23</v>
      </c>
      <c r="B32" s="288" t="s">
        <v>233</v>
      </c>
      <c r="C32" s="158"/>
      <c r="D32" s="158"/>
    </row>
    <row r="33" spans="1:4" ht="20.100000000000001" customHeight="1">
      <c r="A33" s="183">
        <v>24</v>
      </c>
      <c r="B33" s="288" t="s">
        <v>234</v>
      </c>
      <c r="C33" s="158"/>
      <c r="D33" s="158"/>
    </row>
    <row r="34" spans="1:4" ht="20.100000000000001" customHeight="1">
      <c r="A34" s="183">
        <v>25</v>
      </c>
      <c r="B34" s="288" t="s">
        <v>235</v>
      </c>
      <c r="C34" s="158"/>
      <c r="D34" s="158"/>
    </row>
    <row r="35" spans="1:4" ht="20.100000000000001" customHeight="1">
      <c r="A35" s="183">
        <v>26</v>
      </c>
      <c r="B35" s="288" t="s">
        <v>236</v>
      </c>
      <c r="C35" s="158"/>
      <c r="D35" s="158"/>
    </row>
    <row r="36" spans="1:4" s="91" customFormat="1" ht="20.100000000000001" customHeight="1">
      <c r="A36" s="196"/>
      <c r="B36" s="288"/>
      <c r="C36" s="160"/>
      <c r="D36" s="160"/>
    </row>
    <row r="37" spans="1:4" s="91" customFormat="1" ht="20.100000000000001" customHeight="1">
      <c r="A37" s="234" t="s">
        <v>205</v>
      </c>
      <c r="B37" s="50"/>
      <c r="C37" s="160"/>
      <c r="D37" s="160"/>
    </row>
    <row r="38" spans="1:4" s="91" customFormat="1" ht="20.100000000000001" customHeight="1">
      <c r="A38" s="183">
        <v>27</v>
      </c>
      <c r="B38" s="288" t="s">
        <v>237</v>
      </c>
      <c r="C38" s="160"/>
      <c r="D38" s="160"/>
    </row>
    <row r="39" spans="1:4" s="91" customFormat="1" ht="20.100000000000001" customHeight="1">
      <c r="A39" s="183">
        <v>28</v>
      </c>
      <c r="B39" s="288" t="s">
        <v>238</v>
      </c>
      <c r="C39" s="160"/>
      <c r="D39" s="160"/>
    </row>
    <row r="40" spans="1:4" s="91" customFormat="1" ht="20.100000000000001" customHeight="1">
      <c r="A40" s="183">
        <v>29</v>
      </c>
      <c r="B40" s="288" t="s">
        <v>239</v>
      </c>
      <c r="C40" s="160"/>
      <c r="D40" s="160"/>
    </row>
    <row r="41" spans="1:4" s="91" customFormat="1" ht="20.100000000000001" customHeight="1">
      <c r="A41" s="183">
        <v>30</v>
      </c>
      <c r="B41" s="288" t="s">
        <v>240</v>
      </c>
      <c r="C41" s="160"/>
      <c r="D41" s="160"/>
    </row>
    <row r="42" spans="1:4" s="91" customFormat="1" ht="20.100000000000001" customHeight="1">
      <c r="A42" s="183">
        <v>31</v>
      </c>
      <c r="B42" s="288" t="s">
        <v>241</v>
      </c>
      <c r="C42" s="160"/>
      <c r="D42" s="160"/>
    </row>
    <row r="43" spans="1:4" s="91" customFormat="1" ht="20.100000000000001" customHeight="1">
      <c r="A43" s="196"/>
      <c r="B43" s="50"/>
      <c r="C43" s="160"/>
      <c r="D43" s="160"/>
    </row>
    <row r="44" spans="1:4" s="91" customFormat="1" ht="20.100000000000001" customHeight="1">
      <c r="A44" s="234" t="s">
        <v>208</v>
      </c>
      <c r="B44" s="50"/>
      <c r="C44" s="160"/>
      <c r="D44" s="160"/>
    </row>
    <row r="45" spans="1:4" s="91" customFormat="1" ht="20.100000000000001" customHeight="1">
      <c r="A45" s="183">
        <v>32</v>
      </c>
      <c r="B45" s="288" t="s">
        <v>242</v>
      </c>
      <c r="C45" s="160"/>
      <c r="D45" s="160"/>
    </row>
    <row r="46" spans="1:4" s="91" customFormat="1" ht="20.100000000000001" customHeight="1">
      <c r="A46" s="183">
        <v>33</v>
      </c>
      <c r="B46" s="288" t="s">
        <v>243</v>
      </c>
      <c r="C46" s="160"/>
      <c r="D46" s="160"/>
    </row>
    <row r="47" spans="1:4" s="91" customFormat="1" ht="20.100000000000001" customHeight="1">
      <c r="A47" s="183">
        <v>34</v>
      </c>
      <c r="B47" s="288" t="s">
        <v>244</v>
      </c>
      <c r="C47" s="160"/>
      <c r="D47" s="160"/>
    </row>
    <row r="48" spans="1:4" s="91" customFormat="1" ht="14.25"/>
    <row r="49" s="91" customFormat="1" ht="14.25"/>
  </sheetData>
  <mergeCells count="1">
    <mergeCell ref="A1:C1"/>
  </mergeCells>
  <pageMargins left="0.70866141732283472" right="0.70866141732283472" top="0.78740157480314965" bottom="0.78740157480314965" header="0.31496062992125984" footer="0.31496062992125984"/>
  <pageSetup paperSize="9" scale="53"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3969" r:id="rId5" name="Check Box 1">
              <controlPr defaultSize="0" autoFill="0" autoLine="0" autoPict="0">
                <anchor moveWithCells="1">
                  <from>
                    <xdr:col>2</xdr:col>
                    <xdr:colOff>190500</xdr:colOff>
                    <xdr:row>7</xdr:row>
                    <xdr:rowOff>247650</xdr:rowOff>
                  </from>
                  <to>
                    <xdr:col>3</xdr:col>
                    <xdr:colOff>409575</xdr:colOff>
                    <xdr:row>8</xdr:row>
                    <xdr:rowOff>247650</xdr:rowOff>
                  </to>
                </anchor>
              </controlPr>
            </control>
          </mc:Choice>
        </mc:AlternateContent>
        <mc:AlternateContent xmlns:mc="http://schemas.openxmlformats.org/markup-compatibility/2006">
          <mc:Choice Requires="x14">
            <control shapeId="83970" r:id="rId6" name="Check Box 2">
              <controlPr defaultSize="0" autoFill="0" autoLine="0" autoPict="0">
                <anchor moveWithCells="1">
                  <from>
                    <xdr:col>2</xdr:col>
                    <xdr:colOff>200025</xdr:colOff>
                    <xdr:row>7</xdr:row>
                    <xdr:rowOff>0</xdr:rowOff>
                  </from>
                  <to>
                    <xdr:col>3</xdr:col>
                    <xdr:colOff>409575</xdr:colOff>
                    <xdr:row>8</xdr:row>
                    <xdr:rowOff>0</xdr:rowOff>
                  </to>
                </anchor>
              </controlPr>
            </control>
          </mc:Choice>
        </mc:AlternateContent>
        <mc:AlternateContent xmlns:mc="http://schemas.openxmlformats.org/markup-compatibility/2006">
          <mc:Choice Requires="x14">
            <control shapeId="83971" r:id="rId7" name="Check Box 3">
              <controlPr defaultSize="0" autoFill="0" autoLine="0" autoPict="0">
                <anchor moveWithCells="1">
                  <from>
                    <xdr:col>2</xdr:col>
                    <xdr:colOff>200025</xdr:colOff>
                    <xdr:row>6</xdr:row>
                    <xdr:rowOff>0</xdr:rowOff>
                  </from>
                  <to>
                    <xdr:col>3</xdr:col>
                    <xdr:colOff>409575</xdr:colOff>
                    <xdr:row>7</xdr:row>
                    <xdr:rowOff>0</xdr:rowOff>
                  </to>
                </anchor>
              </controlPr>
            </control>
          </mc:Choice>
        </mc:AlternateContent>
        <mc:AlternateContent xmlns:mc="http://schemas.openxmlformats.org/markup-compatibility/2006">
          <mc:Choice Requires="x14">
            <control shapeId="83972" r:id="rId8" name="Check Box 4">
              <controlPr defaultSize="0" autoFill="0" autoLine="0" autoPict="0">
                <anchor moveWithCells="1">
                  <from>
                    <xdr:col>2</xdr:col>
                    <xdr:colOff>200025</xdr:colOff>
                    <xdr:row>4</xdr:row>
                    <xdr:rowOff>247650</xdr:rowOff>
                  </from>
                  <to>
                    <xdr:col>3</xdr:col>
                    <xdr:colOff>419100</xdr:colOff>
                    <xdr:row>5</xdr:row>
                    <xdr:rowOff>247650</xdr:rowOff>
                  </to>
                </anchor>
              </controlPr>
            </control>
          </mc:Choice>
        </mc:AlternateContent>
        <mc:AlternateContent xmlns:mc="http://schemas.openxmlformats.org/markup-compatibility/2006">
          <mc:Choice Requires="x14">
            <control shapeId="83973" r:id="rId9" name="Check Box 5">
              <controlPr defaultSize="0" autoFill="0" autoLine="0" autoPict="0">
                <anchor moveWithCells="1">
                  <from>
                    <xdr:col>2</xdr:col>
                    <xdr:colOff>200025</xdr:colOff>
                    <xdr:row>3</xdr:row>
                    <xdr:rowOff>247650</xdr:rowOff>
                  </from>
                  <to>
                    <xdr:col>3</xdr:col>
                    <xdr:colOff>419100</xdr:colOff>
                    <xdr:row>4</xdr:row>
                    <xdr:rowOff>247650</xdr:rowOff>
                  </to>
                </anchor>
              </controlPr>
            </control>
          </mc:Choice>
        </mc:AlternateContent>
        <mc:AlternateContent xmlns:mc="http://schemas.openxmlformats.org/markup-compatibility/2006">
          <mc:Choice Requires="x14">
            <control shapeId="83974" r:id="rId10" name="Check Box 6">
              <controlPr defaultSize="0" autoFill="0" autoLine="0" autoPict="0">
                <anchor moveWithCells="1">
                  <from>
                    <xdr:col>2</xdr:col>
                    <xdr:colOff>200025</xdr:colOff>
                    <xdr:row>3</xdr:row>
                    <xdr:rowOff>0</xdr:rowOff>
                  </from>
                  <to>
                    <xdr:col>3</xdr:col>
                    <xdr:colOff>409575</xdr:colOff>
                    <xdr:row>4</xdr:row>
                    <xdr:rowOff>0</xdr:rowOff>
                  </to>
                </anchor>
              </controlPr>
            </control>
          </mc:Choice>
        </mc:AlternateContent>
        <mc:AlternateContent xmlns:mc="http://schemas.openxmlformats.org/markup-compatibility/2006">
          <mc:Choice Requires="x14">
            <control shapeId="83975" r:id="rId11" name="Check Box 7">
              <controlPr defaultSize="0" autoFill="0" autoLine="0" autoPict="0">
                <anchor moveWithCells="1">
                  <from>
                    <xdr:col>2</xdr:col>
                    <xdr:colOff>190500</xdr:colOff>
                    <xdr:row>8</xdr:row>
                    <xdr:rowOff>238125</xdr:rowOff>
                  </from>
                  <to>
                    <xdr:col>3</xdr:col>
                    <xdr:colOff>161925</xdr:colOff>
                    <xdr:row>9</xdr:row>
                    <xdr:rowOff>238125</xdr:rowOff>
                  </to>
                </anchor>
              </controlPr>
            </control>
          </mc:Choice>
        </mc:AlternateContent>
        <mc:AlternateContent xmlns:mc="http://schemas.openxmlformats.org/markup-compatibility/2006">
          <mc:Choice Requires="x14">
            <control shapeId="83976" r:id="rId12" name="Check Box 8">
              <controlPr defaultSize="0" autoFill="0" autoLine="0" autoPict="0">
                <anchor moveWithCells="1">
                  <from>
                    <xdr:col>2</xdr:col>
                    <xdr:colOff>142875</xdr:colOff>
                    <xdr:row>16</xdr:row>
                    <xdr:rowOff>247650</xdr:rowOff>
                  </from>
                  <to>
                    <xdr:col>3</xdr:col>
                    <xdr:colOff>352425</xdr:colOff>
                    <xdr:row>17</xdr:row>
                    <xdr:rowOff>247650</xdr:rowOff>
                  </to>
                </anchor>
              </controlPr>
            </control>
          </mc:Choice>
        </mc:AlternateContent>
        <mc:AlternateContent xmlns:mc="http://schemas.openxmlformats.org/markup-compatibility/2006">
          <mc:Choice Requires="x14">
            <control shapeId="83977" r:id="rId13" name="Check Box 9">
              <controlPr defaultSize="0" autoFill="0" autoLine="0" autoPict="0">
                <anchor moveWithCells="1">
                  <from>
                    <xdr:col>2</xdr:col>
                    <xdr:colOff>142875</xdr:colOff>
                    <xdr:row>16</xdr:row>
                    <xdr:rowOff>0</xdr:rowOff>
                  </from>
                  <to>
                    <xdr:col>3</xdr:col>
                    <xdr:colOff>361950</xdr:colOff>
                    <xdr:row>16</xdr:row>
                    <xdr:rowOff>257175</xdr:rowOff>
                  </to>
                </anchor>
              </controlPr>
            </control>
          </mc:Choice>
        </mc:AlternateContent>
        <mc:AlternateContent xmlns:mc="http://schemas.openxmlformats.org/markup-compatibility/2006">
          <mc:Choice Requires="x14">
            <control shapeId="83978" r:id="rId14" name="Check Box 10">
              <controlPr defaultSize="0" autoFill="0" autoLine="0" autoPict="0">
                <anchor moveWithCells="1">
                  <from>
                    <xdr:col>2</xdr:col>
                    <xdr:colOff>142875</xdr:colOff>
                    <xdr:row>14</xdr:row>
                    <xdr:rowOff>257175</xdr:rowOff>
                  </from>
                  <to>
                    <xdr:col>3</xdr:col>
                    <xdr:colOff>361950</xdr:colOff>
                    <xdr:row>15</xdr:row>
                    <xdr:rowOff>257175</xdr:rowOff>
                  </to>
                </anchor>
              </controlPr>
            </control>
          </mc:Choice>
        </mc:AlternateContent>
        <mc:AlternateContent xmlns:mc="http://schemas.openxmlformats.org/markup-compatibility/2006">
          <mc:Choice Requires="x14">
            <control shapeId="83979" r:id="rId15" name="Check Box 11">
              <controlPr defaultSize="0" autoFill="0" autoLine="0" autoPict="0">
                <anchor moveWithCells="1">
                  <from>
                    <xdr:col>2</xdr:col>
                    <xdr:colOff>152400</xdr:colOff>
                    <xdr:row>13</xdr:row>
                    <xdr:rowOff>247650</xdr:rowOff>
                  </from>
                  <to>
                    <xdr:col>3</xdr:col>
                    <xdr:colOff>361950</xdr:colOff>
                    <xdr:row>14</xdr:row>
                    <xdr:rowOff>247650</xdr:rowOff>
                  </to>
                </anchor>
              </controlPr>
            </control>
          </mc:Choice>
        </mc:AlternateContent>
        <mc:AlternateContent xmlns:mc="http://schemas.openxmlformats.org/markup-compatibility/2006">
          <mc:Choice Requires="x14">
            <control shapeId="83980" r:id="rId16" name="Check Box 12">
              <controlPr defaultSize="0" autoFill="0" autoLine="0" autoPict="0">
                <anchor moveWithCells="1">
                  <from>
                    <xdr:col>2</xdr:col>
                    <xdr:colOff>152400</xdr:colOff>
                    <xdr:row>12</xdr:row>
                    <xdr:rowOff>247650</xdr:rowOff>
                  </from>
                  <to>
                    <xdr:col>3</xdr:col>
                    <xdr:colOff>361950</xdr:colOff>
                    <xdr:row>13</xdr:row>
                    <xdr:rowOff>247650</xdr:rowOff>
                  </to>
                </anchor>
              </controlPr>
            </control>
          </mc:Choice>
        </mc:AlternateContent>
        <mc:AlternateContent xmlns:mc="http://schemas.openxmlformats.org/markup-compatibility/2006">
          <mc:Choice Requires="x14">
            <control shapeId="83981" r:id="rId17" name="Check Box 13">
              <controlPr defaultSize="0" autoFill="0" autoLine="0" autoPict="0">
                <anchor moveWithCells="1">
                  <from>
                    <xdr:col>2</xdr:col>
                    <xdr:colOff>142875</xdr:colOff>
                    <xdr:row>12</xdr:row>
                    <xdr:rowOff>0</xdr:rowOff>
                  </from>
                  <to>
                    <xdr:col>3</xdr:col>
                    <xdr:colOff>361950</xdr:colOff>
                    <xdr:row>12</xdr:row>
                    <xdr:rowOff>257175</xdr:rowOff>
                  </to>
                </anchor>
              </controlPr>
            </control>
          </mc:Choice>
        </mc:AlternateContent>
        <mc:AlternateContent xmlns:mc="http://schemas.openxmlformats.org/markup-compatibility/2006">
          <mc:Choice Requires="x14">
            <control shapeId="83982" r:id="rId18" name="Check Box 14">
              <controlPr defaultSize="0" autoFill="0" autoLine="0" autoPict="0">
                <anchor moveWithCells="1">
                  <from>
                    <xdr:col>2</xdr:col>
                    <xdr:colOff>142875</xdr:colOff>
                    <xdr:row>23</xdr:row>
                    <xdr:rowOff>9525</xdr:rowOff>
                  </from>
                  <to>
                    <xdr:col>3</xdr:col>
                    <xdr:colOff>361950</xdr:colOff>
                    <xdr:row>24</xdr:row>
                    <xdr:rowOff>9525</xdr:rowOff>
                  </to>
                </anchor>
              </controlPr>
            </control>
          </mc:Choice>
        </mc:AlternateContent>
        <mc:AlternateContent xmlns:mc="http://schemas.openxmlformats.org/markup-compatibility/2006">
          <mc:Choice Requires="x14">
            <control shapeId="83983" r:id="rId19" name="Check Box 15">
              <controlPr defaultSize="0" autoFill="0" autoLine="0" autoPict="0">
                <anchor moveWithCells="1">
                  <from>
                    <xdr:col>2</xdr:col>
                    <xdr:colOff>142875</xdr:colOff>
                    <xdr:row>22</xdr:row>
                    <xdr:rowOff>19050</xdr:rowOff>
                  </from>
                  <to>
                    <xdr:col>3</xdr:col>
                    <xdr:colOff>361950</xdr:colOff>
                    <xdr:row>23</xdr:row>
                    <xdr:rowOff>19050</xdr:rowOff>
                  </to>
                </anchor>
              </controlPr>
            </control>
          </mc:Choice>
        </mc:AlternateContent>
        <mc:AlternateContent xmlns:mc="http://schemas.openxmlformats.org/markup-compatibility/2006">
          <mc:Choice Requires="x14">
            <control shapeId="83984" r:id="rId20" name="Check Box 16">
              <controlPr defaultSize="0" autoFill="0" autoLine="0" autoPict="0">
                <anchor moveWithCells="1">
                  <from>
                    <xdr:col>2</xdr:col>
                    <xdr:colOff>142875</xdr:colOff>
                    <xdr:row>21</xdr:row>
                    <xdr:rowOff>19050</xdr:rowOff>
                  </from>
                  <to>
                    <xdr:col>3</xdr:col>
                    <xdr:colOff>361950</xdr:colOff>
                    <xdr:row>22</xdr:row>
                    <xdr:rowOff>19050</xdr:rowOff>
                  </to>
                </anchor>
              </controlPr>
            </control>
          </mc:Choice>
        </mc:AlternateContent>
        <mc:AlternateContent xmlns:mc="http://schemas.openxmlformats.org/markup-compatibility/2006">
          <mc:Choice Requires="x14">
            <control shapeId="83985" r:id="rId21" name="Check Box 17">
              <controlPr defaultSize="0" autoFill="0" autoLine="0" autoPict="0">
                <anchor moveWithCells="1">
                  <from>
                    <xdr:col>2</xdr:col>
                    <xdr:colOff>152400</xdr:colOff>
                    <xdr:row>20</xdr:row>
                    <xdr:rowOff>9525</xdr:rowOff>
                  </from>
                  <to>
                    <xdr:col>3</xdr:col>
                    <xdr:colOff>371475</xdr:colOff>
                    <xdr:row>21</xdr:row>
                    <xdr:rowOff>9525</xdr:rowOff>
                  </to>
                </anchor>
              </controlPr>
            </control>
          </mc:Choice>
        </mc:AlternateContent>
        <mc:AlternateContent xmlns:mc="http://schemas.openxmlformats.org/markup-compatibility/2006">
          <mc:Choice Requires="x14">
            <control shapeId="83986" r:id="rId22" name="Check Box 18">
              <controlPr defaultSize="0" autoFill="0" autoLine="0" autoPict="0">
                <anchor moveWithCells="1">
                  <from>
                    <xdr:col>2</xdr:col>
                    <xdr:colOff>152400</xdr:colOff>
                    <xdr:row>19</xdr:row>
                    <xdr:rowOff>9525</xdr:rowOff>
                  </from>
                  <to>
                    <xdr:col>3</xdr:col>
                    <xdr:colOff>371475</xdr:colOff>
                    <xdr:row>20</xdr:row>
                    <xdr:rowOff>9525</xdr:rowOff>
                  </to>
                </anchor>
              </controlPr>
            </control>
          </mc:Choice>
        </mc:AlternateContent>
        <mc:AlternateContent xmlns:mc="http://schemas.openxmlformats.org/markup-compatibility/2006">
          <mc:Choice Requires="x14">
            <control shapeId="83987" r:id="rId23" name="Check Box 19">
              <controlPr defaultSize="0" autoFill="0" autoLine="0" autoPict="0">
                <anchor moveWithCells="1">
                  <from>
                    <xdr:col>2</xdr:col>
                    <xdr:colOff>142875</xdr:colOff>
                    <xdr:row>18</xdr:row>
                    <xdr:rowOff>9525</xdr:rowOff>
                  </from>
                  <to>
                    <xdr:col>3</xdr:col>
                    <xdr:colOff>361950</xdr:colOff>
                    <xdr:row>19</xdr:row>
                    <xdr:rowOff>9525</xdr:rowOff>
                  </to>
                </anchor>
              </controlPr>
            </control>
          </mc:Choice>
        </mc:AlternateContent>
        <mc:AlternateContent xmlns:mc="http://schemas.openxmlformats.org/markup-compatibility/2006">
          <mc:Choice Requires="x14">
            <control shapeId="83988" r:id="rId24" name="Check Box 20">
              <controlPr defaultSize="0" autoFill="0" autoLine="0" autoPict="0">
                <anchor moveWithCells="1">
                  <from>
                    <xdr:col>2</xdr:col>
                    <xdr:colOff>142875</xdr:colOff>
                    <xdr:row>33</xdr:row>
                    <xdr:rowOff>0</xdr:rowOff>
                  </from>
                  <to>
                    <xdr:col>3</xdr:col>
                    <xdr:colOff>361950</xdr:colOff>
                    <xdr:row>34</xdr:row>
                    <xdr:rowOff>0</xdr:rowOff>
                  </to>
                </anchor>
              </controlPr>
            </control>
          </mc:Choice>
        </mc:AlternateContent>
        <mc:AlternateContent xmlns:mc="http://schemas.openxmlformats.org/markup-compatibility/2006">
          <mc:Choice Requires="x14">
            <control shapeId="83989" r:id="rId25" name="Check Box 21">
              <controlPr defaultSize="0" autoFill="0" autoLine="0" autoPict="0">
                <anchor moveWithCells="1">
                  <from>
                    <xdr:col>2</xdr:col>
                    <xdr:colOff>152400</xdr:colOff>
                    <xdr:row>32</xdr:row>
                    <xdr:rowOff>9525</xdr:rowOff>
                  </from>
                  <to>
                    <xdr:col>3</xdr:col>
                    <xdr:colOff>361950</xdr:colOff>
                    <xdr:row>33</xdr:row>
                    <xdr:rowOff>9525</xdr:rowOff>
                  </to>
                </anchor>
              </controlPr>
            </control>
          </mc:Choice>
        </mc:AlternateContent>
        <mc:AlternateContent xmlns:mc="http://schemas.openxmlformats.org/markup-compatibility/2006">
          <mc:Choice Requires="x14">
            <control shapeId="83990" r:id="rId26" name="Check Box 22">
              <controlPr defaultSize="0" autoFill="0" autoLine="0" autoPict="0">
                <anchor moveWithCells="1">
                  <from>
                    <xdr:col>2</xdr:col>
                    <xdr:colOff>152400</xdr:colOff>
                    <xdr:row>31</xdr:row>
                    <xdr:rowOff>9525</xdr:rowOff>
                  </from>
                  <to>
                    <xdr:col>3</xdr:col>
                    <xdr:colOff>361950</xdr:colOff>
                    <xdr:row>32</xdr:row>
                    <xdr:rowOff>9525</xdr:rowOff>
                  </to>
                </anchor>
              </controlPr>
            </control>
          </mc:Choice>
        </mc:AlternateContent>
        <mc:AlternateContent xmlns:mc="http://schemas.openxmlformats.org/markup-compatibility/2006">
          <mc:Choice Requires="x14">
            <control shapeId="83991" r:id="rId27" name="Check Box 23">
              <controlPr defaultSize="0" autoFill="0" autoLine="0" autoPict="0">
                <anchor moveWithCells="1">
                  <from>
                    <xdr:col>2</xdr:col>
                    <xdr:colOff>152400</xdr:colOff>
                    <xdr:row>30</xdr:row>
                    <xdr:rowOff>0</xdr:rowOff>
                  </from>
                  <to>
                    <xdr:col>3</xdr:col>
                    <xdr:colOff>371475</xdr:colOff>
                    <xdr:row>31</xdr:row>
                    <xdr:rowOff>0</xdr:rowOff>
                  </to>
                </anchor>
              </controlPr>
            </control>
          </mc:Choice>
        </mc:AlternateContent>
        <mc:AlternateContent xmlns:mc="http://schemas.openxmlformats.org/markup-compatibility/2006">
          <mc:Choice Requires="x14">
            <control shapeId="83992" r:id="rId28" name="Check Box 24">
              <controlPr defaultSize="0" autoFill="0" autoLine="0" autoPict="0">
                <anchor moveWithCells="1">
                  <from>
                    <xdr:col>2</xdr:col>
                    <xdr:colOff>152400</xdr:colOff>
                    <xdr:row>29</xdr:row>
                    <xdr:rowOff>0</xdr:rowOff>
                  </from>
                  <to>
                    <xdr:col>3</xdr:col>
                    <xdr:colOff>371475</xdr:colOff>
                    <xdr:row>30</xdr:row>
                    <xdr:rowOff>0</xdr:rowOff>
                  </to>
                </anchor>
              </controlPr>
            </control>
          </mc:Choice>
        </mc:AlternateContent>
        <mc:AlternateContent xmlns:mc="http://schemas.openxmlformats.org/markup-compatibility/2006">
          <mc:Choice Requires="x14">
            <control shapeId="83993" r:id="rId29" name="Check Box 25">
              <controlPr defaultSize="0" autoFill="0" autoLine="0" autoPict="0">
                <anchor moveWithCells="1">
                  <from>
                    <xdr:col>2</xdr:col>
                    <xdr:colOff>152400</xdr:colOff>
                    <xdr:row>28</xdr:row>
                    <xdr:rowOff>9525</xdr:rowOff>
                  </from>
                  <to>
                    <xdr:col>3</xdr:col>
                    <xdr:colOff>361950</xdr:colOff>
                    <xdr:row>29</xdr:row>
                    <xdr:rowOff>9525</xdr:rowOff>
                  </to>
                </anchor>
              </controlPr>
            </control>
          </mc:Choice>
        </mc:AlternateContent>
        <mc:AlternateContent xmlns:mc="http://schemas.openxmlformats.org/markup-compatibility/2006">
          <mc:Choice Requires="x14">
            <control shapeId="83995" r:id="rId30" name="Check Box 27">
              <controlPr defaultSize="0" autoFill="0" autoLine="0" autoPict="0">
                <anchor moveWithCells="1">
                  <from>
                    <xdr:col>2</xdr:col>
                    <xdr:colOff>152400</xdr:colOff>
                    <xdr:row>40</xdr:row>
                    <xdr:rowOff>228600</xdr:rowOff>
                  </from>
                  <to>
                    <xdr:col>3</xdr:col>
                    <xdr:colOff>371475</xdr:colOff>
                    <xdr:row>41</xdr:row>
                    <xdr:rowOff>228600</xdr:rowOff>
                  </to>
                </anchor>
              </controlPr>
            </control>
          </mc:Choice>
        </mc:AlternateContent>
        <mc:AlternateContent xmlns:mc="http://schemas.openxmlformats.org/markup-compatibility/2006">
          <mc:Choice Requires="x14">
            <control shapeId="83996" r:id="rId31" name="Check Box 28">
              <controlPr defaultSize="0" autoFill="0" autoLine="0" autoPict="0">
                <anchor moveWithCells="1">
                  <from>
                    <xdr:col>2</xdr:col>
                    <xdr:colOff>152400</xdr:colOff>
                    <xdr:row>39</xdr:row>
                    <xdr:rowOff>228600</xdr:rowOff>
                  </from>
                  <to>
                    <xdr:col>3</xdr:col>
                    <xdr:colOff>371475</xdr:colOff>
                    <xdr:row>40</xdr:row>
                    <xdr:rowOff>228600</xdr:rowOff>
                  </to>
                </anchor>
              </controlPr>
            </control>
          </mc:Choice>
        </mc:AlternateContent>
        <mc:AlternateContent xmlns:mc="http://schemas.openxmlformats.org/markup-compatibility/2006">
          <mc:Choice Requires="x14">
            <control shapeId="83997" r:id="rId32" name="Check Box 29">
              <controlPr defaultSize="0" autoFill="0" autoLine="0" autoPict="0">
                <anchor moveWithCells="1">
                  <from>
                    <xdr:col>2</xdr:col>
                    <xdr:colOff>152400</xdr:colOff>
                    <xdr:row>38</xdr:row>
                    <xdr:rowOff>219075</xdr:rowOff>
                  </from>
                  <to>
                    <xdr:col>3</xdr:col>
                    <xdr:colOff>371475</xdr:colOff>
                    <xdr:row>39</xdr:row>
                    <xdr:rowOff>219075</xdr:rowOff>
                  </to>
                </anchor>
              </controlPr>
            </control>
          </mc:Choice>
        </mc:AlternateContent>
        <mc:AlternateContent xmlns:mc="http://schemas.openxmlformats.org/markup-compatibility/2006">
          <mc:Choice Requires="x14">
            <control shapeId="83998" r:id="rId33" name="Check Box 30">
              <controlPr defaultSize="0" autoFill="0" autoLine="0" autoPict="0">
                <anchor moveWithCells="1">
                  <from>
                    <xdr:col>2</xdr:col>
                    <xdr:colOff>152400</xdr:colOff>
                    <xdr:row>37</xdr:row>
                    <xdr:rowOff>219075</xdr:rowOff>
                  </from>
                  <to>
                    <xdr:col>3</xdr:col>
                    <xdr:colOff>371475</xdr:colOff>
                    <xdr:row>38</xdr:row>
                    <xdr:rowOff>219075</xdr:rowOff>
                  </to>
                </anchor>
              </controlPr>
            </control>
          </mc:Choice>
        </mc:AlternateContent>
        <mc:AlternateContent xmlns:mc="http://schemas.openxmlformats.org/markup-compatibility/2006">
          <mc:Choice Requires="x14">
            <control shapeId="83999" r:id="rId34" name="Check Box 31">
              <controlPr defaultSize="0" autoFill="0" autoLine="0" autoPict="0">
                <anchor moveWithCells="1">
                  <from>
                    <xdr:col>2</xdr:col>
                    <xdr:colOff>152400</xdr:colOff>
                    <xdr:row>36</xdr:row>
                    <xdr:rowOff>219075</xdr:rowOff>
                  </from>
                  <to>
                    <xdr:col>3</xdr:col>
                    <xdr:colOff>371475</xdr:colOff>
                    <xdr:row>37</xdr:row>
                    <xdr:rowOff>219075</xdr:rowOff>
                  </to>
                </anchor>
              </controlPr>
            </control>
          </mc:Choice>
        </mc:AlternateContent>
        <mc:AlternateContent xmlns:mc="http://schemas.openxmlformats.org/markup-compatibility/2006">
          <mc:Choice Requires="x14">
            <control shapeId="84000" r:id="rId35" name="Check Box 32">
              <controlPr defaultSize="0" autoFill="0" autoLine="0" autoPict="0">
                <anchor moveWithCells="1">
                  <from>
                    <xdr:col>2</xdr:col>
                    <xdr:colOff>142875</xdr:colOff>
                    <xdr:row>33</xdr:row>
                    <xdr:rowOff>238125</xdr:rowOff>
                  </from>
                  <to>
                    <xdr:col>3</xdr:col>
                    <xdr:colOff>114300</xdr:colOff>
                    <xdr:row>34</xdr:row>
                    <xdr:rowOff>238125</xdr:rowOff>
                  </to>
                </anchor>
              </controlPr>
            </control>
          </mc:Choice>
        </mc:AlternateContent>
        <mc:AlternateContent xmlns:mc="http://schemas.openxmlformats.org/markup-compatibility/2006">
          <mc:Choice Requires="x14">
            <control shapeId="84001" r:id="rId36" name="Check Box 33">
              <controlPr defaultSize="0" autoFill="0" autoLine="0" autoPict="0">
                <anchor moveWithCells="1">
                  <from>
                    <xdr:col>2</xdr:col>
                    <xdr:colOff>152400</xdr:colOff>
                    <xdr:row>43</xdr:row>
                    <xdr:rowOff>228600</xdr:rowOff>
                  </from>
                  <to>
                    <xdr:col>3</xdr:col>
                    <xdr:colOff>123825</xdr:colOff>
                    <xdr:row>44</xdr:row>
                    <xdr:rowOff>228600</xdr:rowOff>
                  </to>
                </anchor>
              </controlPr>
            </control>
          </mc:Choice>
        </mc:AlternateContent>
        <mc:AlternateContent xmlns:mc="http://schemas.openxmlformats.org/markup-compatibility/2006">
          <mc:Choice Requires="x14">
            <control shapeId="84002" r:id="rId37" name="Check Box 34">
              <controlPr defaultSize="0" autoFill="0" autoLine="0" autoPict="0">
                <anchor moveWithCells="1">
                  <from>
                    <xdr:col>2</xdr:col>
                    <xdr:colOff>161925</xdr:colOff>
                    <xdr:row>44</xdr:row>
                    <xdr:rowOff>238125</xdr:rowOff>
                  </from>
                  <to>
                    <xdr:col>3</xdr:col>
                    <xdr:colOff>133350</xdr:colOff>
                    <xdr:row>45</xdr:row>
                    <xdr:rowOff>238125</xdr:rowOff>
                  </to>
                </anchor>
              </controlPr>
            </control>
          </mc:Choice>
        </mc:AlternateContent>
        <mc:AlternateContent xmlns:mc="http://schemas.openxmlformats.org/markup-compatibility/2006">
          <mc:Choice Requires="x14">
            <control shapeId="84003" r:id="rId38" name="Check Box 35">
              <controlPr defaultSize="0" autoFill="0" autoLine="0" autoPict="0">
                <anchor moveWithCells="1">
                  <from>
                    <xdr:col>2</xdr:col>
                    <xdr:colOff>152400</xdr:colOff>
                    <xdr:row>45</xdr:row>
                    <xdr:rowOff>238125</xdr:rowOff>
                  </from>
                  <to>
                    <xdr:col>3</xdr:col>
                    <xdr:colOff>123825</xdr:colOff>
                    <xdr:row>46</xdr:row>
                    <xdr:rowOff>238125</xdr:rowOff>
                  </to>
                </anchor>
              </controlPr>
            </control>
          </mc:Choice>
        </mc:AlternateContent>
        <mc:AlternateContent xmlns:mc="http://schemas.openxmlformats.org/markup-compatibility/2006">
          <mc:Choice Requires="x14">
            <control shapeId="84004" r:id="rId39" name="Check Box 36">
              <controlPr defaultSize="0" autoFill="0" autoLine="0" autoPict="0">
                <anchor moveWithCells="1">
                  <from>
                    <xdr:col>2</xdr:col>
                    <xdr:colOff>142875</xdr:colOff>
                    <xdr:row>23</xdr:row>
                    <xdr:rowOff>238125</xdr:rowOff>
                  </from>
                  <to>
                    <xdr:col>3</xdr:col>
                    <xdr:colOff>114300</xdr:colOff>
                    <xdr:row>24</xdr:row>
                    <xdr:rowOff>238125</xdr:rowOff>
                  </to>
                </anchor>
              </controlPr>
            </control>
          </mc:Choice>
        </mc:AlternateContent>
        <mc:AlternateContent xmlns:mc="http://schemas.openxmlformats.org/markup-compatibility/2006">
          <mc:Choice Requires="x14">
            <control shapeId="84005" r:id="rId40" name="Check Box 37">
              <controlPr defaultSize="0" autoFill="0" autoLine="0" autoPict="0">
                <anchor moveWithCells="1">
                  <from>
                    <xdr:col>2</xdr:col>
                    <xdr:colOff>142875</xdr:colOff>
                    <xdr:row>24</xdr:row>
                    <xdr:rowOff>238125</xdr:rowOff>
                  </from>
                  <to>
                    <xdr:col>3</xdr:col>
                    <xdr:colOff>114300</xdr:colOff>
                    <xdr:row>25</xdr:row>
                    <xdr:rowOff>238125</xdr:rowOff>
                  </to>
                </anchor>
              </controlPr>
            </control>
          </mc:Choice>
        </mc:AlternateContent>
        <mc:AlternateContent xmlns:mc="http://schemas.openxmlformats.org/markup-compatibility/2006">
          <mc:Choice Requires="x14">
            <control shapeId="84006" r:id="rId41" name="Check Box 38">
              <controlPr defaultSize="0" autoFill="0" autoLine="0" autoPict="0">
                <anchor moveWithCells="1">
                  <from>
                    <xdr:col>3</xdr:col>
                    <xdr:colOff>190500</xdr:colOff>
                    <xdr:row>8</xdr:row>
                    <xdr:rowOff>0</xdr:rowOff>
                  </from>
                  <to>
                    <xdr:col>4</xdr:col>
                    <xdr:colOff>409575</xdr:colOff>
                    <xdr:row>9</xdr:row>
                    <xdr:rowOff>0</xdr:rowOff>
                  </to>
                </anchor>
              </controlPr>
            </control>
          </mc:Choice>
        </mc:AlternateContent>
        <mc:AlternateContent xmlns:mc="http://schemas.openxmlformats.org/markup-compatibility/2006">
          <mc:Choice Requires="x14">
            <control shapeId="84007" r:id="rId42" name="Check Box 39">
              <controlPr defaultSize="0" autoFill="0" autoLine="0" autoPict="0">
                <anchor moveWithCells="1">
                  <from>
                    <xdr:col>3</xdr:col>
                    <xdr:colOff>200025</xdr:colOff>
                    <xdr:row>7</xdr:row>
                    <xdr:rowOff>9525</xdr:rowOff>
                  </from>
                  <to>
                    <xdr:col>4</xdr:col>
                    <xdr:colOff>409575</xdr:colOff>
                    <xdr:row>8</xdr:row>
                    <xdr:rowOff>9525</xdr:rowOff>
                  </to>
                </anchor>
              </controlPr>
            </control>
          </mc:Choice>
        </mc:AlternateContent>
        <mc:AlternateContent xmlns:mc="http://schemas.openxmlformats.org/markup-compatibility/2006">
          <mc:Choice Requires="x14">
            <control shapeId="84008" r:id="rId43" name="Check Box 40">
              <controlPr defaultSize="0" autoFill="0" autoLine="0" autoPict="0">
                <anchor moveWithCells="1">
                  <from>
                    <xdr:col>3</xdr:col>
                    <xdr:colOff>200025</xdr:colOff>
                    <xdr:row>6</xdr:row>
                    <xdr:rowOff>9525</xdr:rowOff>
                  </from>
                  <to>
                    <xdr:col>4</xdr:col>
                    <xdr:colOff>409575</xdr:colOff>
                    <xdr:row>7</xdr:row>
                    <xdr:rowOff>9525</xdr:rowOff>
                  </to>
                </anchor>
              </controlPr>
            </control>
          </mc:Choice>
        </mc:AlternateContent>
        <mc:AlternateContent xmlns:mc="http://schemas.openxmlformats.org/markup-compatibility/2006">
          <mc:Choice Requires="x14">
            <control shapeId="84009" r:id="rId44" name="Check Box 41">
              <controlPr defaultSize="0" autoFill="0" autoLine="0" autoPict="0">
                <anchor moveWithCells="1">
                  <from>
                    <xdr:col>3</xdr:col>
                    <xdr:colOff>200025</xdr:colOff>
                    <xdr:row>5</xdr:row>
                    <xdr:rowOff>0</xdr:rowOff>
                  </from>
                  <to>
                    <xdr:col>4</xdr:col>
                    <xdr:colOff>419100</xdr:colOff>
                    <xdr:row>6</xdr:row>
                    <xdr:rowOff>0</xdr:rowOff>
                  </to>
                </anchor>
              </controlPr>
            </control>
          </mc:Choice>
        </mc:AlternateContent>
        <mc:AlternateContent xmlns:mc="http://schemas.openxmlformats.org/markup-compatibility/2006">
          <mc:Choice Requires="x14">
            <control shapeId="84010" r:id="rId45" name="Check Box 42">
              <controlPr defaultSize="0" autoFill="0" autoLine="0" autoPict="0">
                <anchor moveWithCells="1">
                  <from>
                    <xdr:col>3</xdr:col>
                    <xdr:colOff>200025</xdr:colOff>
                    <xdr:row>3</xdr:row>
                    <xdr:rowOff>257175</xdr:rowOff>
                  </from>
                  <to>
                    <xdr:col>4</xdr:col>
                    <xdr:colOff>419100</xdr:colOff>
                    <xdr:row>5</xdr:row>
                    <xdr:rowOff>0</xdr:rowOff>
                  </to>
                </anchor>
              </controlPr>
            </control>
          </mc:Choice>
        </mc:AlternateContent>
        <mc:AlternateContent xmlns:mc="http://schemas.openxmlformats.org/markup-compatibility/2006">
          <mc:Choice Requires="x14">
            <control shapeId="84011" r:id="rId46" name="Check Box 43">
              <controlPr defaultSize="0" autoFill="0" autoLine="0" autoPict="0">
                <anchor moveWithCells="1">
                  <from>
                    <xdr:col>3</xdr:col>
                    <xdr:colOff>200025</xdr:colOff>
                    <xdr:row>3</xdr:row>
                    <xdr:rowOff>0</xdr:rowOff>
                  </from>
                  <to>
                    <xdr:col>4</xdr:col>
                    <xdr:colOff>409575</xdr:colOff>
                    <xdr:row>4</xdr:row>
                    <xdr:rowOff>0</xdr:rowOff>
                  </to>
                </anchor>
              </controlPr>
            </control>
          </mc:Choice>
        </mc:AlternateContent>
        <mc:AlternateContent xmlns:mc="http://schemas.openxmlformats.org/markup-compatibility/2006">
          <mc:Choice Requires="x14">
            <control shapeId="84012" r:id="rId47" name="Check Box 44">
              <controlPr defaultSize="0" autoFill="0" autoLine="0" autoPict="0">
                <anchor moveWithCells="1">
                  <from>
                    <xdr:col>3</xdr:col>
                    <xdr:colOff>190500</xdr:colOff>
                    <xdr:row>8</xdr:row>
                    <xdr:rowOff>238125</xdr:rowOff>
                  </from>
                  <to>
                    <xdr:col>4</xdr:col>
                    <xdr:colOff>28575</xdr:colOff>
                    <xdr:row>9</xdr:row>
                    <xdr:rowOff>238125</xdr:rowOff>
                  </to>
                </anchor>
              </controlPr>
            </control>
          </mc:Choice>
        </mc:AlternateContent>
        <mc:AlternateContent xmlns:mc="http://schemas.openxmlformats.org/markup-compatibility/2006">
          <mc:Choice Requires="x14">
            <control shapeId="84013" r:id="rId48" name="Check Box 45">
              <controlPr defaultSize="0" autoFill="0" autoLine="0" autoPict="0">
                <anchor moveWithCells="1">
                  <from>
                    <xdr:col>3</xdr:col>
                    <xdr:colOff>142875</xdr:colOff>
                    <xdr:row>16</xdr:row>
                    <xdr:rowOff>247650</xdr:rowOff>
                  </from>
                  <to>
                    <xdr:col>4</xdr:col>
                    <xdr:colOff>352425</xdr:colOff>
                    <xdr:row>18</xdr:row>
                    <xdr:rowOff>0</xdr:rowOff>
                  </to>
                </anchor>
              </controlPr>
            </control>
          </mc:Choice>
        </mc:AlternateContent>
        <mc:AlternateContent xmlns:mc="http://schemas.openxmlformats.org/markup-compatibility/2006">
          <mc:Choice Requires="x14">
            <control shapeId="84014" r:id="rId49" name="Check Box 46">
              <controlPr defaultSize="0" autoFill="0" autoLine="0" autoPict="0">
                <anchor moveWithCells="1">
                  <from>
                    <xdr:col>3</xdr:col>
                    <xdr:colOff>142875</xdr:colOff>
                    <xdr:row>16</xdr:row>
                    <xdr:rowOff>9525</xdr:rowOff>
                  </from>
                  <to>
                    <xdr:col>4</xdr:col>
                    <xdr:colOff>361950</xdr:colOff>
                    <xdr:row>17</xdr:row>
                    <xdr:rowOff>9525</xdr:rowOff>
                  </to>
                </anchor>
              </controlPr>
            </control>
          </mc:Choice>
        </mc:AlternateContent>
        <mc:AlternateContent xmlns:mc="http://schemas.openxmlformats.org/markup-compatibility/2006">
          <mc:Choice Requires="x14">
            <control shapeId="84015" r:id="rId50" name="Check Box 47">
              <controlPr defaultSize="0" autoFill="0" autoLine="0" autoPict="0">
                <anchor moveWithCells="1">
                  <from>
                    <xdr:col>3</xdr:col>
                    <xdr:colOff>142875</xdr:colOff>
                    <xdr:row>15</xdr:row>
                    <xdr:rowOff>0</xdr:rowOff>
                  </from>
                  <to>
                    <xdr:col>4</xdr:col>
                    <xdr:colOff>361950</xdr:colOff>
                    <xdr:row>16</xdr:row>
                    <xdr:rowOff>0</xdr:rowOff>
                  </to>
                </anchor>
              </controlPr>
            </control>
          </mc:Choice>
        </mc:AlternateContent>
        <mc:AlternateContent xmlns:mc="http://schemas.openxmlformats.org/markup-compatibility/2006">
          <mc:Choice Requires="x14">
            <control shapeId="84016" r:id="rId51" name="Check Box 48">
              <controlPr defaultSize="0" autoFill="0" autoLine="0" autoPict="0">
                <anchor moveWithCells="1">
                  <from>
                    <xdr:col>3</xdr:col>
                    <xdr:colOff>152400</xdr:colOff>
                    <xdr:row>13</xdr:row>
                    <xdr:rowOff>247650</xdr:rowOff>
                  </from>
                  <to>
                    <xdr:col>4</xdr:col>
                    <xdr:colOff>361950</xdr:colOff>
                    <xdr:row>14</xdr:row>
                    <xdr:rowOff>247650</xdr:rowOff>
                  </to>
                </anchor>
              </controlPr>
            </control>
          </mc:Choice>
        </mc:AlternateContent>
        <mc:AlternateContent xmlns:mc="http://schemas.openxmlformats.org/markup-compatibility/2006">
          <mc:Choice Requires="x14">
            <control shapeId="84017" r:id="rId52" name="Check Box 49">
              <controlPr defaultSize="0" autoFill="0" autoLine="0" autoPict="0">
                <anchor moveWithCells="1">
                  <from>
                    <xdr:col>3</xdr:col>
                    <xdr:colOff>152400</xdr:colOff>
                    <xdr:row>12</xdr:row>
                    <xdr:rowOff>247650</xdr:rowOff>
                  </from>
                  <to>
                    <xdr:col>4</xdr:col>
                    <xdr:colOff>361950</xdr:colOff>
                    <xdr:row>13</xdr:row>
                    <xdr:rowOff>247650</xdr:rowOff>
                  </to>
                </anchor>
              </controlPr>
            </control>
          </mc:Choice>
        </mc:AlternateContent>
        <mc:AlternateContent xmlns:mc="http://schemas.openxmlformats.org/markup-compatibility/2006">
          <mc:Choice Requires="x14">
            <control shapeId="84018" r:id="rId53" name="Check Box 50">
              <controlPr defaultSize="0" autoFill="0" autoLine="0" autoPict="0">
                <anchor moveWithCells="1">
                  <from>
                    <xdr:col>3</xdr:col>
                    <xdr:colOff>142875</xdr:colOff>
                    <xdr:row>12</xdr:row>
                    <xdr:rowOff>0</xdr:rowOff>
                  </from>
                  <to>
                    <xdr:col>4</xdr:col>
                    <xdr:colOff>361950</xdr:colOff>
                    <xdr:row>13</xdr:row>
                    <xdr:rowOff>0</xdr:rowOff>
                  </to>
                </anchor>
              </controlPr>
            </control>
          </mc:Choice>
        </mc:AlternateContent>
        <mc:AlternateContent xmlns:mc="http://schemas.openxmlformats.org/markup-compatibility/2006">
          <mc:Choice Requires="x14">
            <control shapeId="84019" r:id="rId54" name="Check Box 51">
              <controlPr defaultSize="0" autoFill="0" autoLine="0" autoPict="0">
                <anchor moveWithCells="1">
                  <from>
                    <xdr:col>3</xdr:col>
                    <xdr:colOff>142875</xdr:colOff>
                    <xdr:row>23</xdr:row>
                    <xdr:rowOff>9525</xdr:rowOff>
                  </from>
                  <to>
                    <xdr:col>4</xdr:col>
                    <xdr:colOff>361950</xdr:colOff>
                    <xdr:row>24</xdr:row>
                    <xdr:rowOff>9525</xdr:rowOff>
                  </to>
                </anchor>
              </controlPr>
            </control>
          </mc:Choice>
        </mc:AlternateContent>
        <mc:AlternateContent xmlns:mc="http://schemas.openxmlformats.org/markup-compatibility/2006">
          <mc:Choice Requires="x14">
            <control shapeId="84020" r:id="rId55" name="Check Box 52">
              <controlPr defaultSize="0" autoFill="0" autoLine="0" autoPict="0">
                <anchor moveWithCells="1">
                  <from>
                    <xdr:col>3</xdr:col>
                    <xdr:colOff>142875</xdr:colOff>
                    <xdr:row>22</xdr:row>
                    <xdr:rowOff>19050</xdr:rowOff>
                  </from>
                  <to>
                    <xdr:col>4</xdr:col>
                    <xdr:colOff>361950</xdr:colOff>
                    <xdr:row>23</xdr:row>
                    <xdr:rowOff>19050</xdr:rowOff>
                  </to>
                </anchor>
              </controlPr>
            </control>
          </mc:Choice>
        </mc:AlternateContent>
        <mc:AlternateContent xmlns:mc="http://schemas.openxmlformats.org/markup-compatibility/2006">
          <mc:Choice Requires="x14">
            <control shapeId="84021" r:id="rId56" name="Check Box 53">
              <controlPr defaultSize="0" autoFill="0" autoLine="0" autoPict="0">
                <anchor moveWithCells="1">
                  <from>
                    <xdr:col>3</xdr:col>
                    <xdr:colOff>142875</xdr:colOff>
                    <xdr:row>21</xdr:row>
                    <xdr:rowOff>19050</xdr:rowOff>
                  </from>
                  <to>
                    <xdr:col>4</xdr:col>
                    <xdr:colOff>361950</xdr:colOff>
                    <xdr:row>22</xdr:row>
                    <xdr:rowOff>19050</xdr:rowOff>
                  </to>
                </anchor>
              </controlPr>
            </control>
          </mc:Choice>
        </mc:AlternateContent>
        <mc:AlternateContent xmlns:mc="http://schemas.openxmlformats.org/markup-compatibility/2006">
          <mc:Choice Requires="x14">
            <control shapeId="84022" r:id="rId57" name="Check Box 54">
              <controlPr defaultSize="0" autoFill="0" autoLine="0" autoPict="0">
                <anchor moveWithCells="1">
                  <from>
                    <xdr:col>3</xdr:col>
                    <xdr:colOff>152400</xdr:colOff>
                    <xdr:row>20</xdr:row>
                    <xdr:rowOff>9525</xdr:rowOff>
                  </from>
                  <to>
                    <xdr:col>4</xdr:col>
                    <xdr:colOff>371475</xdr:colOff>
                    <xdr:row>21</xdr:row>
                    <xdr:rowOff>9525</xdr:rowOff>
                  </to>
                </anchor>
              </controlPr>
            </control>
          </mc:Choice>
        </mc:AlternateContent>
        <mc:AlternateContent xmlns:mc="http://schemas.openxmlformats.org/markup-compatibility/2006">
          <mc:Choice Requires="x14">
            <control shapeId="84023" r:id="rId58" name="Check Box 55">
              <controlPr defaultSize="0" autoFill="0" autoLine="0" autoPict="0">
                <anchor moveWithCells="1">
                  <from>
                    <xdr:col>3</xdr:col>
                    <xdr:colOff>152400</xdr:colOff>
                    <xdr:row>19</xdr:row>
                    <xdr:rowOff>9525</xdr:rowOff>
                  </from>
                  <to>
                    <xdr:col>4</xdr:col>
                    <xdr:colOff>371475</xdr:colOff>
                    <xdr:row>20</xdr:row>
                    <xdr:rowOff>9525</xdr:rowOff>
                  </to>
                </anchor>
              </controlPr>
            </control>
          </mc:Choice>
        </mc:AlternateContent>
        <mc:AlternateContent xmlns:mc="http://schemas.openxmlformats.org/markup-compatibility/2006">
          <mc:Choice Requires="x14">
            <control shapeId="84024" r:id="rId59" name="Check Box 56">
              <controlPr defaultSize="0" autoFill="0" autoLine="0" autoPict="0">
                <anchor moveWithCells="1">
                  <from>
                    <xdr:col>3</xdr:col>
                    <xdr:colOff>142875</xdr:colOff>
                    <xdr:row>18</xdr:row>
                    <xdr:rowOff>9525</xdr:rowOff>
                  </from>
                  <to>
                    <xdr:col>4</xdr:col>
                    <xdr:colOff>361950</xdr:colOff>
                    <xdr:row>19</xdr:row>
                    <xdr:rowOff>9525</xdr:rowOff>
                  </to>
                </anchor>
              </controlPr>
            </control>
          </mc:Choice>
        </mc:AlternateContent>
        <mc:AlternateContent xmlns:mc="http://schemas.openxmlformats.org/markup-compatibility/2006">
          <mc:Choice Requires="x14">
            <control shapeId="84025" r:id="rId60" name="Check Box 57">
              <controlPr defaultSize="0" autoFill="0" autoLine="0" autoPict="0">
                <anchor moveWithCells="1">
                  <from>
                    <xdr:col>3</xdr:col>
                    <xdr:colOff>142875</xdr:colOff>
                    <xdr:row>33</xdr:row>
                    <xdr:rowOff>0</xdr:rowOff>
                  </from>
                  <to>
                    <xdr:col>4</xdr:col>
                    <xdr:colOff>361950</xdr:colOff>
                    <xdr:row>34</xdr:row>
                    <xdr:rowOff>0</xdr:rowOff>
                  </to>
                </anchor>
              </controlPr>
            </control>
          </mc:Choice>
        </mc:AlternateContent>
        <mc:AlternateContent xmlns:mc="http://schemas.openxmlformats.org/markup-compatibility/2006">
          <mc:Choice Requires="x14">
            <control shapeId="84026" r:id="rId61" name="Check Box 58">
              <controlPr defaultSize="0" autoFill="0" autoLine="0" autoPict="0">
                <anchor moveWithCells="1">
                  <from>
                    <xdr:col>3</xdr:col>
                    <xdr:colOff>152400</xdr:colOff>
                    <xdr:row>32</xdr:row>
                    <xdr:rowOff>9525</xdr:rowOff>
                  </from>
                  <to>
                    <xdr:col>4</xdr:col>
                    <xdr:colOff>361950</xdr:colOff>
                    <xdr:row>33</xdr:row>
                    <xdr:rowOff>9525</xdr:rowOff>
                  </to>
                </anchor>
              </controlPr>
            </control>
          </mc:Choice>
        </mc:AlternateContent>
        <mc:AlternateContent xmlns:mc="http://schemas.openxmlformats.org/markup-compatibility/2006">
          <mc:Choice Requires="x14">
            <control shapeId="84027" r:id="rId62" name="Check Box 59">
              <controlPr defaultSize="0" autoFill="0" autoLine="0" autoPict="0">
                <anchor moveWithCells="1">
                  <from>
                    <xdr:col>3</xdr:col>
                    <xdr:colOff>152400</xdr:colOff>
                    <xdr:row>31</xdr:row>
                    <xdr:rowOff>9525</xdr:rowOff>
                  </from>
                  <to>
                    <xdr:col>4</xdr:col>
                    <xdr:colOff>361950</xdr:colOff>
                    <xdr:row>32</xdr:row>
                    <xdr:rowOff>9525</xdr:rowOff>
                  </to>
                </anchor>
              </controlPr>
            </control>
          </mc:Choice>
        </mc:AlternateContent>
        <mc:AlternateContent xmlns:mc="http://schemas.openxmlformats.org/markup-compatibility/2006">
          <mc:Choice Requires="x14">
            <control shapeId="84028" r:id="rId63" name="Check Box 60">
              <controlPr defaultSize="0" autoFill="0" autoLine="0" autoPict="0">
                <anchor moveWithCells="1">
                  <from>
                    <xdr:col>3</xdr:col>
                    <xdr:colOff>152400</xdr:colOff>
                    <xdr:row>30</xdr:row>
                    <xdr:rowOff>0</xdr:rowOff>
                  </from>
                  <to>
                    <xdr:col>4</xdr:col>
                    <xdr:colOff>371475</xdr:colOff>
                    <xdr:row>31</xdr:row>
                    <xdr:rowOff>0</xdr:rowOff>
                  </to>
                </anchor>
              </controlPr>
            </control>
          </mc:Choice>
        </mc:AlternateContent>
        <mc:AlternateContent xmlns:mc="http://schemas.openxmlformats.org/markup-compatibility/2006">
          <mc:Choice Requires="x14">
            <control shapeId="84029" r:id="rId64" name="Check Box 61">
              <controlPr defaultSize="0" autoFill="0" autoLine="0" autoPict="0">
                <anchor moveWithCells="1">
                  <from>
                    <xdr:col>3</xdr:col>
                    <xdr:colOff>152400</xdr:colOff>
                    <xdr:row>29</xdr:row>
                    <xdr:rowOff>0</xdr:rowOff>
                  </from>
                  <to>
                    <xdr:col>4</xdr:col>
                    <xdr:colOff>371475</xdr:colOff>
                    <xdr:row>30</xdr:row>
                    <xdr:rowOff>0</xdr:rowOff>
                  </to>
                </anchor>
              </controlPr>
            </control>
          </mc:Choice>
        </mc:AlternateContent>
        <mc:AlternateContent xmlns:mc="http://schemas.openxmlformats.org/markup-compatibility/2006">
          <mc:Choice Requires="x14">
            <control shapeId="84030" r:id="rId65" name="Check Box 62">
              <controlPr defaultSize="0" autoFill="0" autoLine="0" autoPict="0">
                <anchor moveWithCells="1">
                  <from>
                    <xdr:col>3</xdr:col>
                    <xdr:colOff>152400</xdr:colOff>
                    <xdr:row>28</xdr:row>
                    <xdr:rowOff>9525</xdr:rowOff>
                  </from>
                  <to>
                    <xdr:col>4</xdr:col>
                    <xdr:colOff>361950</xdr:colOff>
                    <xdr:row>29</xdr:row>
                    <xdr:rowOff>9525</xdr:rowOff>
                  </to>
                </anchor>
              </controlPr>
            </control>
          </mc:Choice>
        </mc:AlternateContent>
        <mc:AlternateContent xmlns:mc="http://schemas.openxmlformats.org/markup-compatibility/2006">
          <mc:Choice Requires="x14">
            <control shapeId="84031" r:id="rId66" name="Check Box 63">
              <controlPr defaultSize="0" autoFill="0" autoLine="0" autoPict="0">
                <anchor moveWithCells="1">
                  <from>
                    <xdr:col>3</xdr:col>
                    <xdr:colOff>152400</xdr:colOff>
                    <xdr:row>40</xdr:row>
                    <xdr:rowOff>228600</xdr:rowOff>
                  </from>
                  <to>
                    <xdr:col>4</xdr:col>
                    <xdr:colOff>371475</xdr:colOff>
                    <xdr:row>41</xdr:row>
                    <xdr:rowOff>228600</xdr:rowOff>
                  </to>
                </anchor>
              </controlPr>
            </control>
          </mc:Choice>
        </mc:AlternateContent>
        <mc:AlternateContent xmlns:mc="http://schemas.openxmlformats.org/markup-compatibility/2006">
          <mc:Choice Requires="x14">
            <control shapeId="84032" r:id="rId67" name="Check Box 64">
              <controlPr defaultSize="0" autoFill="0" autoLine="0" autoPict="0">
                <anchor moveWithCells="1">
                  <from>
                    <xdr:col>3</xdr:col>
                    <xdr:colOff>152400</xdr:colOff>
                    <xdr:row>39</xdr:row>
                    <xdr:rowOff>228600</xdr:rowOff>
                  </from>
                  <to>
                    <xdr:col>4</xdr:col>
                    <xdr:colOff>371475</xdr:colOff>
                    <xdr:row>40</xdr:row>
                    <xdr:rowOff>228600</xdr:rowOff>
                  </to>
                </anchor>
              </controlPr>
            </control>
          </mc:Choice>
        </mc:AlternateContent>
        <mc:AlternateContent xmlns:mc="http://schemas.openxmlformats.org/markup-compatibility/2006">
          <mc:Choice Requires="x14">
            <control shapeId="84033" r:id="rId68" name="Check Box 65">
              <controlPr defaultSize="0" autoFill="0" autoLine="0" autoPict="0">
                <anchor moveWithCells="1">
                  <from>
                    <xdr:col>3</xdr:col>
                    <xdr:colOff>152400</xdr:colOff>
                    <xdr:row>38</xdr:row>
                    <xdr:rowOff>219075</xdr:rowOff>
                  </from>
                  <to>
                    <xdr:col>4</xdr:col>
                    <xdr:colOff>371475</xdr:colOff>
                    <xdr:row>39</xdr:row>
                    <xdr:rowOff>219075</xdr:rowOff>
                  </to>
                </anchor>
              </controlPr>
            </control>
          </mc:Choice>
        </mc:AlternateContent>
        <mc:AlternateContent xmlns:mc="http://schemas.openxmlformats.org/markup-compatibility/2006">
          <mc:Choice Requires="x14">
            <control shapeId="84034" r:id="rId69" name="Check Box 66">
              <controlPr defaultSize="0" autoFill="0" autoLine="0" autoPict="0">
                <anchor moveWithCells="1">
                  <from>
                    <xdr:col>3</xdr:col>
                    <xdr:colOff>152400</xdr:colOff>
                    <xdr:row>37</xdr:row>
                    <xdr:rowOff>219075</xdr:rowOff>
                  </from>
                  <to>
                    <xdr:col>4</xdr:col>
                    <xdr:colOff>371475</xdr:colOff>
                    <xdr:row>38</xdr:row>
                    <xdr:rowOff>219075</xdr:rowOff>
                  </to>
                </anchor>
              </controlPr>
            </control>
          </mc:Choice>
        </mc:AlternateContent>
        <mc:AlternateContent xmlns:mc="http://schemas.openxmlformats.org/markup-compatibility/2006">
          <mc:Choice Requires="x14">
            <control shapeId="84035" r:id="rId70" name="Check Box 67">
              <controlPr defaultSize="0" autoFill="0" autoLine="0" autoPict="0">
                <anchor moveWithCells="1">
                  <from>
                    <xdr:col>3</xdr:col>
                    <xdr:colOff>152400</xdr:colOff>
                    <xdr:row>36</xdr:row>
                    <xdr:rowOff>219075</xdr:rowOff>
                  </from>
                  <to>
                    <xdr:col>4</xdr:col>
                    <xdr:colOff>371475</xdr:colOff>
                    <xdr:row>37</xdr:row>
                    <xdr:rowOff>219075</xdr:rowOff>
                  </to>
                </anchor>
              </controlPr>
            </control>
          </mc:Choice>
        </mc:AlternateContent>
        <mc:AlternateContent xmlns:mc="http://schemas.openxmlformats.org/markup-compatibility/2006">
          <mc:Choice Requires="x14">
            <control shapeId="84036" r:id="rId71" name="Check Box 68">
              <controlPr defaultSize="0" autoFill="0" autoLine="0" autoPict="0">
                <anchor moveWithCells="1">
                  <from>
                    <xdr:col>3</xdr:col>
                    <xdr:colOff>142875</xdr:colOff>
                    <xdr:row>33</xdr:row>
                    <xdr:rowOff>238125</xdr:rowOff>
                  </from>
                  <to>
                    <xdr:col>3</xdr:col>
                    <xdr:colOff>1123950</xdr:colOff>
                    <xdr:row>34</xdr:row>
                    <xdr:rowOff>238125</xdr:rowOff>
                  </to>
                </anchor>
              </controlPr>
            </control>
          </mc:Choice>
        </mc:AlternateContent>
        <mc:AlternateContent xmlns:mc="http://schemas.openxmlformats.org/markup-compatibility/2006">
          <mc:Choice Requires="x14">
            <control shapeId="84037" r:id="rId72" name="Check Box 69">
              <controlPr defaultSize="0" autoFill="0" autoLine="0" autoPict="0">
                <anchor moveWithCells="1">
                  <from>
                    <xdr:col>3</xdr:col>
                    <xdr:colOff>152400</xdr:colOff>
                    <xdr:row>43</xdr:row>
                    <xdr:rowOff>228600</xdr:rowOff>
                  </from>
                  <to>
                    <xdr:col>3</xdr:col>
                    <xdr:colOff>1133475</xdr:colOff>
                    <xdr:row>44</xdr:row>
                    <xdr:rowOff>228600</xdr:rowOff>
                  </to>
                </anchor>
              </controlPr>
            </control>
          </mc:Choice>
        </mc:AlternateContent>
        <mc:AlternateContent xmlns:mc="http://schemas.openxmlformats.org/markup-compatibility/2006">
          <mc:Choice Requires="x14">
            <control shapeId="84038" r:id="rId73" name="Check Box 70">
              <controlPr defaultSize="0" autoFill="0" autoLine="0" autoPict="0">
                <anchor moveWithCells="1">
                  <from>
                    <xdr:col>3</xdr:col>
                    <xdr:colOff>161925</xdr:colOff>
                    <xdr:row>44</xdr:row>
                    <xdr:rowOff>238125</xdr:rowOff>
                  </from>
                  <to>
                    <xdr:col>4</xdr:col>
                    <xdr:colOff>0</xdr:colOff>
                    <xdr:row>45</xdr:row>
                    <xdr:rowOff>238125</xdr:rowOff>
                  </to>
                </anchor>
              </controlPr>
            </control>
          </mc:Choice>
        </mc:AlternateContent>
        <mc:AlternateContent xmlns:mc="http://schemas.openxmlformats.org/markup-compatibility/2006">
          <mc:Choice Requires="x14">
            <control shapeId="84039" r:id="rId74" name="Check Box 71">
              <controlPr defaultSize="0" autoFill="0" autoLine="0" autoPict="0">
                <anchor moveWithCells="1">
                  <from>
                    <xdr:col>3</xdr:col>
                    <xdr:colOff>152400</xdr:colOff>
                    <xdr:row>45</xdr:row>
                    <xdr:rowOff>238125</xdr:rowOff>
                  </from>
                  <to>
                    <xdr:col>3</xdr:col>
                    <xdr:colOff>1133475</xdr:colOff>
                    <xdr:row>46</xdr:row>
                    <xdr:rowOff>238125</xdr:rowOff>
                  </to>
                </anchor>
              </controlPr>
            </control>
          </mc:Choice>
        </mc:AlternateContent>
        <mc:AlternateContent xmlns:mc="http://schemas.openxmlformats.org/markup-compatibility/2006">
          <mc:Choice Requires="x14">
            <control shapeId="84040" r:id="rId75" name="Check Box 72">
              <controlPr defaultSize="0" autoFill="0" autoLine="0" autoPict="0">
                <anchor moveWithCells="1">
                  <from>
                    <xdr:col>3</xdr:col>
                    <xdr:colOff>142875</xdr:colOff>
                    <xdr:row>23</xdr:row>
                    <xdr:rowOff>238125</xdr:rowOff>
                  </from>
                  <to>
                    <xdr:col>3</xdr:col>
                    <xdr:colOff>1123950</xdr:colOff>
                    <xdr:row>24</xdr:row>
                    <xdr:rowOff>238125</xdr:rowOff>
                  </to>
                </anchor>
              </controlPr>
            </control>
          </mc:Choice>
        </mc:AlternateContent>
        <mc:AlternateContent xmlns:mc="http://schemas.openxmlformats.org/markup-compatibility/2006">
          <mc:Choice Requires="x14">
            <control shapeId="84041" r:id="rId76" name="Check Box 73">
              <controlPr defaultSize="0" autoFill="0" autoLine="0" autoPict="0">
                <anchor moveWithCells="1">
                  <from>
                    <xdr:col>3</xdr:col>
                    <xdr:colOff>142875</xdr:colOff>
                    <xdr:row>24</xdr:row>
                    <xdr:rowOff>238125</xdr:rowOff>
                  </from>
                  <to>
                    <xdr:col>3</xdr:col>
                    <xdr:colOff>1123950</xdr:colOff>
                    <xdr:row>25</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65774-F2BB-43F9-819F-A6040D09CD94}">
  <sheetPr codeName="Tabelle18">
    <pageSetUpPr fitToPage="1"/>
  </sheetPr>
  <dimension ref="A1:U56"/>
  <sheetViews>
    <sheetView showGridLines="0" view="pageBreakPreview" topLeftCell="A15" zoomScaleNormal="70" zoomScaleSheetLayoutView="100" zoomScalePageLayoutView="70" workbookViewId="0">
      <selection activeCell="J15" sqref="J1:L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1" width="16.42578125" hidden="1" customWidth="1"/>
    <col min="12" max="12" width="18" hidden="1" customWidth="1"/>
    <col min="13" max="13" width="11.42578125" customWidth="1"/>
  </cols>
  <sheetData>
    <row r="1" spans="1:14" ht="48" customHeight="1">
      <c r="A1" s="478" t="s">
        <v>2</v>
      </c>
      <c r="B1" s="479"/>
      <c r="C1" s="479"/>
      <c r="D1" s="479"/>
      <c r="E1" s="479"/>
      <c r="F1" s="479"/>
      <c r="G1" s="479"/>
      <c r="H1" s="479"/>
      <c r="I1" s="479"/>
      <c r="J1" s="479"/>
      <c r="K1" s="479"/>
      <c r="L1" s="479"/>
      <c r="M1" s="1"/>
    </row>
    <row r="2" spans="1:14" ht="48" customHeight="1">
      <c r="A2" s="225" t="s">
        <v>201</v>
      </c>
      <c r="B2" s="331">
        <f>'Deckblatt Kand'!$B$5</f>
        <v>0</v>
      </c>
      <c r="C2" s="331"/>
      <c r="D2" s="331"/>
      <c r="E2" s="331"/>
      <c r="F2" s="331"/>
      <c r="G2" s="332">
        <f>'Deckblatt Kand'!$B$6</f>
        <v>0</v>
      </c>
      <c r="H2" s="332"/>
      <c r="I2" s="176"/>
      <c r="J2" s="50"/>
      <c r="K2" s="50"/>
      <c r="L2" s="50"/>
      <c r="M2" s="1"/>
    </row>
    <row r="3" spans="1:14" s="2" customFormat="1" ht="48" customHeight="1">
      <c r="A3" s="329" t="s">
        <v>111</v>
      </c>
      <c r="B3" s="417" t="s">
        <v>122</v>
      </c>
      <c r="C3" s="417"/>
      <c r="D3" s="417"/>
      <c r="E3" s="417"/>
      <c r="F3" s="439" t="s">
        <v>171</v>
      </c>
      <c r="G3" s="439"/>
      <c r="H3" s="439"/>
      <c r="I3" s="334" t="s">
        <v>250</v>
      </c>
      <c r="J3" s="330" t="s">
        <v>0</v>
      </c>
      <c r="K3" s="374" t="s">
        <v>125</v>
      </c>
      <c r="L3" s="374"/>
    </row>
    <row r="4" spans="1:14" s="2" customFormat="1" ht="48" customHeight="1">
      <c r="A4" s="329"/>
      <c r="B4" s="103">
        <v>0</v>
      </c>
      <c r="C4" s="104">
        <v>1</v>
      </c>
      <c r="D4" s="105">
        <v>2</v>
      </c>
      <c r="E4" s="106">
        <v>3</v>
      </c>
      <c r="F4" s="439"/>
      <c r="G4" s="439"/>
      <c r="H4" s="439"/>
      <c r="I4" s="334"/>
      <c r="J4" s="330"/>
      <c r="K4" s="177" t="s">
        <v>4</v>
      </c>
      <c r="L4" s="177" t="s">
        <v>3</v>
      </c>
    </row>
    <row r="5" spans="1:14" s="2" customFormat="1" ht="39.950000000000003" customHeight="1">
      <c r="A5" s="480" t="s">
        <v>71</v>
      </c>
      <c r="B5" s="481"/>
      <c r="C5" s="481"/>
      <c r="D5" s="481"/>
      <c r="E5" s="481"/>
      <c r="F5" s="481"/>
      <c r="G5" s="481"/>
      <c r="H5" s="482"/>
      <c r="I5" s="79"/>
      <c r="J5" s="79"/>
      <c r="K5" s="79"/>
      <c r="L5" s="79"/>
    </row>
    <row r="6" spans="1:14" s="2" customFormat="1" ht="39.950000000000003" customHeight="1">
      <c r="A6" s="438" t="s">
        <v>73</v>
      </c>
      <c r="B6" s="483"/>
      <c r="C6" s="483"/>
      <c r="D6" s="483"/>
      <c r="E6" s="483"/>
      <c r="F6" s="483"/>
      <c r="G6" s="483"/>
      <c r="H6" s="483"/>
      <c r="I6" s="483"/>
      <c r="J6" s="483"/>
      <c r="K6" s="80"/>
      <c r="L6" s="80"/>
    </row>
    <row r="7" spans="1:14" s="24" customFormat="1" ht="18" customHeight="1">
      <c r="A7" s="396" t="s">
        <v>174</v>
      </c>
      <c r="B7" s="396"/>
      <c r="C7" s="396"/>
      <c r="D7" s="396"/>
      <c r="E7" s="396"/>
      <c r="F7" s="396"/>
      <c r="G7" s="396"/>
      <c r="H7" s="396"/>
      <c r="I7" s="396"/>
      <c r="J7" s="396"/>
      <c r="K7" s="396"/>
      <c r="L7" s="396"/>
    </row>
    <row r="8" spans="1:14" s="2" customFormat="1" ht="80.099999999999994" customHeight="1">
      <c r="A8" s="87" t="s">
        <v>72</v>
      </c>
      <c r="B8" s="216"/>
      <c r="C8" s="217"/>
      <c r="D8" s="218"/>
      <c r="E8" s="219"/>
      <c r="F8" s="362"/>
      <c r="G8" s="363"/>
      <c r="H8" s="364"/>
      <c r="I8" s="117"/>
      <c r="J8" s="52">
        <v>1</v>
      </c>
      <c r="K8" s="30">
        <f>SUM(IF(B8&lt;&gt;"",0,0),IF(C8&lt;&gt;"",1,0),IF(D8&lt;&gt;"",2,0),IF(E8&lt;&gt;"",3,0))*J8</f>
        <v>0</v>
      </c>
      <c r="L8" s="114"/>
    </row>
    <row r="9" spans="1:14" s="24" customFormat="1" ht="18" customHeight="1">
      <c r="A9" s="380"/>
      <c r="B9" s="381"/>
      <c r="C9" s="381"/>
      <c r="D9" s="381"/>
      <c r="E9" s="381"/>
      <c r="F9" s="381"/>
      <c r="G9" s="381"/>
      <c r="H9" s="381"/>
      <c r="I9" s="381"/>
      <c r="J9" s="382"/>
      <c r="K9" s="179">
        <f>SUM(K8)</f>
        <v>0</v>
      </c>
      <c r="L9" s="193"/>
    </row>
    <row r="10" spans="1:14" s="24" customFormat="1" ht="18" customHeight="1">
      <c r="A10" s="396" t="s">
        <v>175</v>
      </c>
      <c r="B10" s="396"/>
      <c r="C10" s="396"/>
      <c r="D10" s="396"/>
      <c r="E10" s="396"/>
      <c r="F10" s="396"/>
      <c r="G10" s="396"/>
      <c r="H10" s="396"/>
      <c r="I10" s="396"/>
      <c r="J10" s="396"/>
      <c r="K10" s="396"/>
      <c r="L10" s="396"/>
    </row>
    <row r="11" spans="1:14" s="2" customFormat="1" ht="80.099999999999994" customHeight="1">
      <c r="A11" s="212" t="s">
        <v>438</v>
      </c>
      <c r="B11" s="216"/>
      <c r="C11" s="217"/>
      <c r="D11" s="218"/>
      <c r="E11" s="219"/>
      <c r="F11" s="484"/>
      <c r="G11" s="485"/>
      <c r="H11" s="485"/>
      <c r="I11" s="230"/>
      <c r="J11" s="184">
        <v>2</v>
      </c>
      <c r="K11" s="114"/>
      <c r="L11" s="30">
        <f>SUM(IF(B11&lt;&gt;"",0,0),IF(C11&lt;&gt;"",1,0),IF(D11&lt;&gt;"",2,0),IF(E11&lt;&gt;"",3,0))*J11</f>
        <v>0</v>
      </c>
      <c r="M11" s="18"/>
      <c r="N11" s="18"/>
    </row>
    <row r="12" spans="1:14" s="2" customFormat="1" ht="80.099999999999994" customHeight="1">
      <c r="A12" s="318" t="s">
        <v>439</v>
      </c>
      <c r="B12" s="216"/>
      <c r="C12" s="217"/>
      <c r="D12" s="218"/>
      <c r="E12" s="219"/>
      <c r="F12" s="362"/>
      <c r="G12" s="363"/>
      <c r="H12" s="363"/>
      <c r="I12" s="228"/>
      <c r="J12" s="52">
        <v>2</v>
      </c>
      <c r="K12" s="114"/>
      <c r="L12" s="30">
        <f>SUM(IF(B12&lt;&gt;"",0,0),IF(C12&lt;&gt;"",1,0),IF(D12&lt;&gt;"",2,0),IF(E12&lt;&gt;"",3,0))*J12</f>
        <v>0</v>
      </c>
      <c r="M12" s="18"/>
      <c r="N12" s="18"/>
    </row>
    <row r="13" spans="1:14" s="2" customFormat="1" ht="80.099999999999994" customHeight="1">
      <c r="A13" s="87" t="s">
        <v>74</v>
      </c>
      <c r="B13" s="216"/>
      <c r="C13" s="217"/>
      <c r="D13" s="218"/>
      <c r="E13" s="219"/>
      <c r="F13" s="362"/>
      <c r="G13" s="363"/>
      <c r="H13" s="363"/>
      <c r="I13" s="98"/>
      <c r="J13" s="52">
        <v>1</v>
      </c>
      <c r="K13" s="114"/>
      <c r="L13" s="30">
        <f>SUM(IF(B13&lt;&gt;"",0,0),IF(C13&lt;&gt;"",1,0),IF(D13&lt;&gt;"",2,0),IF(E13&lt;&gt;"",3,0))*J13</f>
        <v>0</v>
      </c>
      <c r="M13" s="18"/>
      <c r="N13" s="18"/>
    </row>
    <row r="14" spans="1:14" s="2" customFormat="1" ht="80.099999999999994" customHeight="1">
      <c r="A14" s="87" t="s">
        <v>75</v>
      </c>
      <c r="B14" s="216"/>
      <c r="C14" s="217"/>
      <c r="D14" s="218"/>
      <c r="E14" s="219"/>
      <c r="F14" s="336"/>
      <c r="G14" s="336"/>
      <c r="H14" s="336"/>
      <c r="I14" s="98"/>
      <c r="J14" s="52">
        <v>1</v>
      </c>
      <c r="K14" s="114"/>
      <c r="L14" s="30">
        <f t="shared" ref="L14:L20" si="0">SUM(IF(B14&lt;&gt;"",0,0),IF(C14&lt;&gt;"",1,0),IF(D14&lt;&gt;"",2,0),IF(E14&lt;&gt;"",3,0))*J14</f>
        <v>0</v>
      </c>
      <c r="M14" s="18"/>
      <c r="N14" s="18"/>
    </row>
    <row r="15" spans="1:14" s="2" customFormat="1" ht="80.099999999999994" customHeight="1">
      <c r="A15" s="87" t="s">
        <v>76</v>
      </c>
      <c r="B15" s="216"/>
      <c r="C15" s="217"/>
      <c r="D15" s="218"/>
      <c r="E15" s="219"/>
      <c r="F15" s="336"/>
      <c r="G15" s="336"/>
      <c r="H15" s="336"/>
      <c r="I15" s="98"/>
      <c r="J15" s="52">
        <v>1</v>
      </c>
      <c r="K15" s="114"/>
      <c r="L15" s="30">
        <f t="shared" si="0"/>
        <v>0</v>
      </c>
      <c r="M15" s="18"/>
      <c r="N15" s="18"/>
    </row>
    <row r="16" spans="1:14" s="2" customFormat="1" ht="80.099999999999994" customHeight="1">
      <c r="A16" s="87" t="s">
        <v>77</v>
      </c>
      <c r="B16" s="216"/>
      <c r="C16" s="217"/>
      <c r="D16" s="218"/>
      <c r="E16" s="219"/>
      <c r="F16" s="336"/>
      <c r="G16" s="336"/>
      <c r="H16" s="336"/>
      <c r="I16" s="98"/>
      <c r="J16" s="52">
        <v>1</v>
      </c>
      <c r="K16" s="114"/>
      <c r="L16" s="30">
        <f t="shared" si="0"/>
        <v>0</v>
      </c>
      <c r="M16" s="18"/>
      <c r="N16" s="18"/>
    </row>
    <row r="17" spans="1:21" s="2" customFormat="1" ht="80.099999999999994" customHeight="1">
      <c r="A17" s="87" t="s">
        <v>78</v>
      </c>
      <c r="B17" s="216"/>
      <c r="C17" s="217"/>
      <c r="D17" s="218"/>
      <c r="E17" s="219"/>
      <c r="F17" s="336"/>
      <c r="G17" s="336"/>
      <c r="H17" s="336"/>
      <c r="I17" s="98"/>
      <c r="J17" s="52">
        <v>1</v>
      </c>
      <c r="K17" s="114"/>
      <c r="L17" s="30">
        <f t="shared" si="0"/>
        <v>0</v>
      </c>
      <c r="M17" s="18"/>
      <c r="N17" s="18"/>
    </row>
    <row r="18" spans="1:21" s="2" customFormat="1" ht="80.099999999999994" customHeight="1">
      <c r="A18" s="87" t="s">
        <v>295</v>
      </c>
      <c r="B18" s="216"/>
      <c r="C18" s="217"/>
      <c r="D18" s="218"/>
      <c r="E18" s="219"/>
      <c r="F18" s="336"/>
      <c r="G18" s="336"/>
      <c r="H18" s="336"/>
      <c r="I18" s="98"/>
      <c r="J18" s="52">
        <v>1</v>
      </c>
      <c r="K18" s="114"/>
      <c r="L18" s="30">
        <f t="shared" si="0"/>
        <v>0</v>
      </c>
      <c r="M18" s="18"/>
      <c r="N18" s="18"/>
    </row>
    <row r="19" spans="1:21" s="2" customFormat="1" ht="80.099999999999994" customHeight="1">
      <c r="A19" s="87" t="s">
        <v>79</v>
      </c>
      <c r="B19" s="216"/>
      <c r="C19" s="217"/>
      <c r="D19" s="218"/>
      <c r="E19" s="219"/>
      <c r="F19" s="336"/>
      <c r="G19" s="336"/>
      <c r="H19" s="336"/>
      <c r="I19" s="98"/>
      <c r="J19" s="52">
        <v>1</v>
      </c>
      <c r="K19" s="114"/>
      <c r="L19" s="30">
        <f t="shared" si="0"/>
        <v>0</v>
      </c>
      <c r="M19" s="18"/>
      <c r="N19" s="18"/>
    </row>
    <row r="20" spans="1:21" s="2" customFormat="1" ht="80.099999999999994" customHeight="1">
      <c r="A20" s="87" t="s">
        <v>19</v>
      </c>
      <c r="B20" s="216"/>
      <c r="C20" s="217"/>
      <c r="D20" s="218"/>
      <c r="E20" s="219"/>
      <c r="F20" s="336"/>
      <c r="G20" s="336"/>
      <c r="H20" s="336"/>
      <c r="I20" s="98"/>
      <c r="J20" s="52">
        <v>1</v>
      </c>
      <c r="K20" s="114"/>
      <c r="L20" s="30">
        <f t="shared" si="0"/>
        <v>0</v>
      </c>
      <c r="M20" s="18"/>
      <c r="N20" s="18"/>
    </row>
    <row r="21" spans="1:21" s="24" customFormat="1" ht="18" customHeight="1" thickBot="1">
      <c r="A21" s="380"/>
      <c r="B21" s="381"/>
      <c r="C21" s="381"/>
      <c r="D21" s="381"/>
      <c r="E21" s="381"/>
      <c r="F21" s="381"/>
      <c r="G21" s="381"/>
      <c r="H21" s="381"/>
      <c r="I21" s="381"/>
      <c r="J21" s="382"/>
      <c r="K21" s="185"/>
      <c r="L21" s="185">
        <f>SUM(L11:L20)</f>
        <v>0</v>
      </c>
    </row>
    <row r="22" spans="1:21" s="24" customFormat="1" ht="18" customHeight="1" thickTop="1">
      <c r="A22" s="342" t="s">
        <v>1</v>
      </c>
      <c r="B22" s="342"/>
      <c r="C22" s="342"/>
      <c r="D22" s="342"/>
      <c r="E22" s="342"/>
      <c r="F22" s="342"/>
      <c r="G22" s="342"/>
      <c r="H22" s="342"/>
      <c r="I22" s="342"/>
      <c r="J22" s="342"/>
      <c r="K22" s="100">
        <f>K9</f>
        <v>0</v>
      </c>
      <c r="L22" s="100">
        <f>L21</f>
        <v>0</v>
      </c>
    </row>
    <row r="23" spans="1:21" s="24" customFormat="1" ht="17.25">
      <c r="A23" s="342" t="s">
        <v>119</v>
      </c>
      <c r="B23" s="342"/>
      <c r="C23" s="342"/>
      <c r="D23" s="342"/>
      <c r="E23" s="342"/>
      <c r="F23" s="342"/>
      <c r="G23" s="342"/>
      <c r="H23" s="342"/>
      <c r="I23" s="342"/>
      <c r="J23" s="342"/>
      <c r="K23" s="99">
        <v>3</v>
      </c>
      <c r="L23" s="99">
        <v>36</v>
      </c>
    </row>
    <row r="24" spans="1:21" ht="16.5">
      <c r="A24" s="32"/>
      <c r="B24" s="26"/>
      <c r="C24" s="26"/>
      <c r="D24" s="26"/>
      <c r="E24" s="26"/>
      <c r="F24" s="26"/>
      <c r="G24" s="26"/>
      <c r="H24" s="26"/>
      <c r="I24" s="26"/>
      <c r="J24" s="26"/>
      <c r="K24" s="26"/>
      <c r="L24" s="26"/>
    </row>
    <row r="25" spans="1:21" ht="25.5" customHeight="1">
      <c r="A25" s="286"/>
      <c r="B25" s="464" t="s">
        <v>356</v>
      </c>
      <c r="C25" s="464"/>
      <c r="D25" s="464"/>
      <c r="E25" s="464"/>
      <c r="F25" s="464"/>
      <c r="G25" s="464"/>
      <c r="H25" s="464"/>
      <c r="I25" s="464"/>
      <c r="J25" s="286"/>
      <c r="K25" s="286"/>
      <c r="L25" s="286"/>
      <c r="M25" s="286"/>
      <c r="N25" s="286"/>
      <c r="O25" s="286"/>
      <c r="P25" s="286"/>
      <c r="Q25" s="286"/>
      <c r="R25" s="286"/>
      <c r="S25" s="286"/>
      <c r="T25" s="286"/>
      <c r="U25" s="286"/>
    </row>
    <row r="26" spans="1:21" ht="25.5" customHeight="1">
      <c r="A26" s="224"/>
      <c r="B26" s="464" t="s">
        <v>357</v>
      </c>
      <c r="C26" s="464"/>
      <c r="D26" s="464"/>
      <c r="E26" s="464"/>
      <c r="F26" s="464"/>
      <c r="G26" s="464"/>
      <c r="H26" s="464"/>
      <c r="I26" s="464"/>
      <c r="L26" s="224"/>
      <c r="M26" s="229"/>
      <c r="N26" s="229"/>
      <c r="O26" s="229"/>
      <c r="P26" s="229"/>
      <c r="Q26" s="229"/>
      <c r="R26" s="229"/>
    </row>
    <row r="27" spans="1:21" ht="45" customHeight="1">
      <c r="A27" s="224"/>
      <c r="B27" s="464" t="s">
        <v>358</v>
      </c>
      <c r="C27" s="464"/>
      <c r="D27" s="464"/>
      <c r="E27" s="464"/>
      <c r="F27" s="464"/>
      <c r="G27" s="464"/>
      <c r="H27" s="464"/>
      <c r="I27" s="464"/>
      <c r="L27" s="224"/>
      <c r="M27" s="229"/>
      <c r="N27" s="229"/>
      <c r="O27" s="229"/>
      <c r="P27" s="229"/>
      <c r="Q27" s="229"/>
      <c r="R27" s="229"/>
    </row>
    <row r="28" spans="1:21" ht="43.5" customHeight="1">
      <c r="A28" s="224"/>
      <c r="B28" s="464" t="s">
        <v>359</v>
      </c>
      <c r="C28" s="464"/>
      <c r="D28" s="464"/>
      <c r="E28" s="464"/>
      <c r="F28" s="464"/>
      <c r="G28" s="464"/>
      <c r="H28" s="464"/>
      <c r="I28" s="464"/>
      <c r="L28" s="224"/>
      <c r="M28" s="229"/>
      <c r="N28" s="229"/>
      <c r="O28" s="229"/>
      <c r="P28" s="229"/>
      <c r="Q28" s="229"/>
      <c r="R28" s="229"/>
    </row>
    <row r="29" spans="1:21" ht="57.75" customHeight="1">
      <c r="A29" s="224"/>
      <c r="B29" s="464" t="s">
        <v>360</v>
      </c>
      <c r="C29" s="464"/>
      <c r="D29" s="464"/>
      <c r="E29" s="464"/>
      <c r="F29" s="464"/>
      <c r="G29" s="464"/>
      <c r="H29" s="464"/>
      <c r="I29" s="464"/>
      <c r="J29" s="290"/>
      <c r="K29" s="290"/>
      <c r="L29" s="290"/>
      <c r="M29" s="229"/>
      <c r="N29" s="229"/>
      <c r="O29" s="229"/>
      <c r="P29" s="229"/>
      <c r="Q29" s="229"/>
      <c r="R29" s="229"/>
    </row>
    <row r="30" spans="1:21" ht="43.5" customHeight="1">
      <c r="A30" s="224"/>
      <c r="B30" s="464" t="s">
        <v>361</v>
      </c>
      <c r="C30" s="464"/>
      <c r="D30" s="464"/>
      <c r="E30" s="464"/>
      <c r="F30" s="464"/>
      <c r="G30" s="464"/>
      <c r="H30" s="464"/>
      <c r="I30" s="464"/>
      <c r="L30" s="224"/>
      <c r="M30" s="229"/>
      <c r="N30" s="229"/>
      <c r="O30" s="229"/>
      <c r="P30" s="229"/>
      <c r="Q30" s="229"/>
      <c r="R30" s="229"/>
    </row>
    <row r="31" spans="1:21" ht="50.25" customHeight="1">
      <c r="A31" s="224"/>
      <c r="B31" s="464" t="s">
        <v>362</v>
      </c>
      <c r="C31" s="464"/>
      <c r="D31" s="464"/>
      <c r="E31" s="464"/>
      <c r="F31" s="464"/>
      <c r="G31" s="464"/>
      <c r="H31" s="464"/>
      <c r="I31" s="464"/>
      <c r="L31" s="224"/>
      <c r="M31" s="229"/>
      <c r="N31" s="229"/>
      <c r="O31" s="229"/>
      <c r="P31" s="229"/>
      <c r="Q31" s="229"/>
      <c r="R31" s="229"/>
    </row>
    <row r="32" spans="1:21" ht="25.5" customHeight="1">
      <c r="A32" s="224"/>
      <c r="B32" s="464" t="s">
        <v>363</v>
      </c>
      <c r="C32" s="464"/>
      <c r="D32" s="464"/>
      <c r="E32" s="464"/>
      <c r="F32" s="464"/>
      <c r="G32" s="464"/>
      <c r="H32" s="464"/>
      <c r="I32" s="464"/>
      <c r="L32" s="224"/>
      <c r="M32" s="229"/>
      <c r="N32" s="229"/>
      <c r="O32" s="229"/>
      <c r="P32" s="229"/>
      <c r="Q32" s="229"/>
      <c r="R32" s="229"/>
    </row>
    <row r="33" spans="1:12" ht="21">
      <c r="A33" s="5"/>
    </row>
    <row r="35" spans="1:12" ht="33" customHeight="1">
      <c r="A35" s="343" t="s">
        <v>249</v>
      </c>
      <c r="B35" s="343"/>
      <c r="C35" s="343"/>
      <c r="D35" s="343"/>
      <c r="E35" s="343"/>
      <c r="F35" s="343"/>
      <c r="G35" s="343"/>
      <c r="H35" s="343"/>
      <c r="I35" s="343"/>
      <c r="J35" s="343"/>
      <c r="K35" s="343"/>
    </row>
    <row r="36" spans="1:12" s="2" customFormat="1" ht="33" customHeight="1">
      <c r="A36" s="335"/>
      <c r="B36" s="335"/>
      <c r="C36" s="335"/>
      <c r="D36" s="335"/>
      <c r="E36" s="335"/>
      <c r="F36" s="335"/>
      <c r="G36" s="335"/>
      <c r="H36" s="335"/>
      <c r="I36" s="335"/>
      <c r="J36" s="335"/>
      <c r="K36" s="335"/>
    </row>
    <row r="37" spans="1:12" s="2" customFormat="1" ht="33" customHeight="1">
      <c r="A37" s="335"/>
      <c r="B37" s="335"/>
      <c r="C37" s="335"/>
      <c r="D37" s="335"/>
      <c r="E37" s="335"/>
      <c r="F37" s="335"/>
      <c r="G37" s="335"/>
      <c r="H37" s="335"/>
      <c r="I37" s="335"/>
      <c r="J37" s="335"/>
      <c r="K37" s="335"/>
    </row>
    <row r="38" spans="1:12" s="2" customFormat="1" ht="33" customHeight="1">
      <c r="A38" s="335"/>
      <c r="B38" s="335"/>
      <c r="C38" s="335"/>
      <c r="D38" s="335"/>
      <c r="E38" s="335"/>
      <c r="F38" s="335"/>
      <c r="G38" s="335"/>
      <c r="H38" s="335"/>
      <c r="I38" s="335"/>
      <c r="J38" s="335"/>
      <c r="K38" s="335"/>
    </row>
    <row r="39" spans="1:12" s="2" customFormat="1" ht="33" customHeight="1">
      <c r="A39" s="335"/>
      <c r="B39" s="335"/>
      <c r="C39" s="335"/>
      <c r="D39" s="335"/>
      <c r="E39" s="335"/>
      <c r="F39" s="335"/>
      <c r="G39" s="335"/>
      <c r="H39" s="335"/>
      <c r="I39" s="335"/>
      <c r="J39" s="335"/>
      <c r="K39" s="335"/>
    </row>
    <row r="40" spans="1:12" s="2" customFormat="1" ht="33" customHeight="1">
      <c r="A40" s="335"/>
      <c r="B40" s="335"/>
      <c r="C40" s="335"/>
      <c r="D40" s="335"/>
      <c r="E40" s="335"/>
      <c r="F40" s="335"/>
      <c r="G40" s="335"/>
      <c r="H40" s="335"/>
      <c r="I40" s="335"/>
      <c r="J40" s="335"/>
      <c r="K40" s="335"/>
    </row>
    <row r="41" spans="1:12" s="2" customFormat="1" ht="33" customHeight="1">
      <c r="A41" s="335"/>
      <c r="B41" s="335"/>
      <c r="C41" s="335"/>
      <c r="D41" s="335"/>
      <c r="E41" s="335"/>
      <c r="F41" s="335"/>
      <c r="G41" s="335"/>
      <c r="H41" s="335"/>
      <c r="I41" s="335"/>
      <c r="J41" s="335"/>
      <c r="K41" s="335"/>
    </row>
    <row r="42" spans="1:12" ht="33" customHeight="1">
      <c r="A42" s="335"/>
      <c r="B42" s="335"/>
      <c r="C42" s="335"/>
      <c r="D42" s="335"/>
      <c r="E42" s="335"/>
      <c r="F42" s="335"/>
      <c r="G42" s="335"/>
      <c r="H42" s="335"/>
      <c r="I42" s="335"/>
      <c r="J42" s="335"/>
      <c r="K42" s="335"/>
    </row>
    <row r="43" spans="1:12" ht="33" customHeight="1">
      <c r="A43" s="335"/>
      <c r="B43" s="335"/>
      <c r="C43" s="335"/>
      <c r="D43" s="335"/>
      <c r="E43" s="335"/>
      <c r="F43" s="335"/>
      <c r="G43" s="335"/>
      <c r="H43" s="335"/>
      <c r="I43" s="335"/>
      <c r="J43" s="335"/>
      <c r="K43" s="335"/>
    </row>
    <row r="44" spans="1:12" ht="33" customHeight="1">
      <c r="A44" s="335"/>
      <c r="B44" s="335"/>
      <c r="C44" s="335"/>
      <c r="D44" s="335"/>
      <c r="E44" s="335"/>
      <c r="F44" s="335"/>
      <c r="G44" s="335"/>
      <c r="H44" s="335"/>
      <c r="I44" s="335"/>
      <c r="J44" s="335"/>
      <c r="K44" s="335"/>
      <c r="L44" s="6"/>
    </row>
    <row r="45" spans="1:12" ht="33" customHeight="1">
      <c r="A45" s="335"/>
      <c r="B45" s="335"/>
      <c r="C45" s="335"/>
      <c r="D45" s="335"/>
      <c r="E45" s="335"/>
      <c r="F45" s="335"/>
      <c r="G45" s="335"/>
      <c r="H45" s="335"/>
      <c r="I45" s="335"/>
      <c r="J45" s="335"/>
      <c r="K45" s="335"/>
    </row>
    <row r="46" spans="1:12">
      <c r="A46" s="368"/>
      <c r="B46" s="369"/>
      <c r="C46" s="369"/>
      <c r="D46" s="369"/>
      <c r="E46" s="369"/>
      <c r="F46" s="368"/>
      <c r="G46" s="20"/>
      <c r="H46" s="368"/>
      <c r="I46" s="20"/>
      <c r="J46" s="369"/>
      <c r="K46" s="21"/>
      <c r="L46" s="88"/>
    </row>
    <row r="47" spans="1:12">
      <c r="A47" s="368"/>
      <c r="B47" s="9"/>
      <c r="C47" s="10"/>
      <c r="D47" s="11"/>
      <c r="E47" s="12"/>
      <c r="F47" s="368"/>
      <c r="G47" s="20"/>
      <c r="H47" s="368"/>
      <c r="I47" s="20"/>
      <c r="J47" s="369"/>
      <c r="K47" s="21"/>
      <c r="L47" s="21"/>
    </row>
    <row r="48" spans="1:12" ht="23.25">
      <c r="A48" s="3"/>
      <c r="B48" s="13"/>
      <c r="C48" s="13"/>
      <c r="D48" s="13"/>
      <c r="E48" s="13"/>
      <c r="F48" s="2"/>
      <c r="G48" s="2"/>
      <c r="H48" s="2"/>
      <c r="I48" s="2"/>
      <c r="J48" s="8"/>
      <c r="K48" s="8"/>
      <c r="L48" s="8"/>
    </row>
    <row r="49" spans="1:12" ht="23.25">
      <c r="A49" s="3"/>
      <c r="B49" s="14"/>
      <c r="C49" s="15"/>
      <c r="D49" s="16"/>
      <c r="E49" s="16"/>
      <c r="F49" s="2"/>
      <c r="G49" s="2"/>
      <c r="H49" s="2"/>
      <c r="I49" s="2"/>
      <c r="J49" s="8"/>
      <c r="K49" s="8"/>
      <c r="L49" s="8"/>
    </row>
    <row r="50" spans="1:12" ht="23.25">
      <c r="A50" s="3"/>
      <c r="B50" s="14"/>
      <c r="C50" s="15"/>
      <c r="D50" s="16"/>
      <c r="E50" s="16"/>
      <c r="F50" s="2"/>
      <c r="G50" s="2"/>
      <c r="H50" s="2"/>
      <c r="I50" s="2"/>
      <c r="J50" s="8"/>
      <c r="K50" s="8"/>
      <c r="L50" s="8"/>
    </row>
    <row r="51" spans="1:12" ht="23.25">
      <c r="A51" s="3"/>
      <c r="B51" s="14"/>
      <c r="C51" s="15"/>
      <c r="D51" s="16"/>
      <c r="E51" s="16"/>
      <c r="F51" s="2"/>
      <c r="G51" s="2"/>
      <c r="H51" s="2"/>
      <c r="I51" s="2"/>
      <c r="J51" s="8"/>
      <c r="K51" s="8"/>
      <c r="L51" s="8"/>
    </row>
    <row r="52" spans="1:12" ht="23.25">
      <c r="A52" s="3"/>
      <c r="B52" s="14"/>
      <c r="C52" s="15"/>
      <c r="D52" s="16"/>
      <c r="E52" s="16"/>
      <c r="F52" s="2"/>
      <c r="G52" s="2"/>
      <c r="H52" s="2"/>
      <c r="I52" s="2"/>
      <c r="J52" s="8"/>
      <c r="K52" s="8"/>
      <c r="L52" s="8"/>
    </row>
    <row r="53" spans="1:12" ht="23.25">
      <c r="A53" s="3"/>
      <c r="B53" s="14"/>
      <c r="C53" s="15"/>
      <c r="D53" s="16"/>
      <c r="E53" s="16"/>
      <c r="F53" s="2"/>
      <c r="G53" s="2"/>
      <c r="H53" s="2"/>
      <c r="I53" s="2"/>
      <c r="J53" s="8"/>
      <c r="K53" s="8"/>
      <c r="L53" s="8"/>
    </row>
    <row r="54" spans="1:12" ht="15.75">
      <c r="A54" s="370"/>
      <c r="B54" s="370"/>
      <c r="C54" s="370"/>
      <c r="D54" s="370"/>
      <c r="E54" s="370"/>
      <c r="F54" s="370"/>
      <c r="G54" s="370"/>
      <c r="H54" s="370"/>
      <c r="I54" s="370"/>
      <c r="J54" s="370"/>
      <c r="K54" s="19"/>
      <c r="L54" s="19"/>
    </row>
    <row r="55" spans="1:12" ht="15.75">
      <c r="A55" s="365"/>
      <c r="B55" s="365"/>
      <c r="C55" s="365"/>
      <c r="D55" s="365"/>
      <c r="E55" s="365"/>
      <c r="F55" s="365"/>
      <c r="G55" s="365"/>
      <c r="H55" s="365"/>
      <c r="I55" s="365"/>
      <c r="J55" s="365"/>
      <c r="K55" s="365"/>
      <c r="L55" s="365"/>
    </row>
    <row r="56" spans="1:12" ht="15.75">
      <c r="A56" s="17"/>
      <c r="B56" s="2"/>
      <c r="C56" s="2"/>
      <c r="D56" s="2"/>
      <c r="E56" s="2"/>
      <c r="F56" s="2"/>
      <c r="G56" s="2"/>
      <c r="H56" s="2"/>
      <c r="I56" s="2"/>
      <c r="J56" s="2"/>
      <c r="K56" s="2"/>
      <c r="L56" s="2"/>
    </row>
  </sheetData>
  <sheetProtection algorithmName="SHA-512" hashValue="D0oXf+4Yfjc48mPv3exkpiG9JllseCGT+l/yDKxZZRqVW69rYriB4RZ1wSwd5ApMlYl8kvjwizOjaNRC+zZzSg==" saltValue="V8YclgyoFMKHLxvWiXkFdA==" spinCount="100000" sheet="1" objects="1" scenarios="1"/>
  <mergeCells count="54">
    <mergeCell ref="A43:K43"/>
    <mergeCell ref="A44:K44"/>
    <mergeCell ref="A45:K45"/>
    <mergeCell ref="B30:I30"/>
    <mergeCell ref="B31:I31"/>
    <mergeCell ref="B32:I32"/>
    <mergeCell ref="A35:K35"/>
    <mergeCell ref="A36:K36"/>
    <mergeCell ref="A37:K37"/>
    <mergeCell ref="A38:K38"/>
    <mergeCell ref="A39:K39"/>
    <mergeCell ref="A40:K40"/>
    <mergeCell ref="A41:K41"/>
    <mergeCell ref="A42:K42"/>
    <mergeCell ref="A54:J54"/>
    <mergeCell ref="A55:L55"/>
    <mergeCell ref="A46:A47"/>
    <mergeCell ref="B46:E46"/>
    <mergeCell ref="F46:F47"/>
    <mergeCell ref="H46:H47"/>
    <mergeCell ref="J46:J47"/>
    <mergeCell ref="A22:J22"/>
    <mergeCell ref="A23:J23"/>
    <mergeCell ref="A10:L10"/>
    <mergeCell ref="F19:H19"/>
    <mergeCell ref="F20:H20"/>
    <mergeCell ref="A21:J21"/>
    <mergeCell ref="F11:H11"/>
    <mergeCell ref="F12:H12"/>
    <mergeCell ref="F13:H13"/>
    <mergeCell ref="F14:H14"/>
    <mergeCell ref="F15:H15"/>
    <mergeCell ref="F16:H16"/>
    <mergeCell ref="F17:H17"/>
    <mergeCell ref="F18:H18"/>
    <mergeCell ref="B29:I29"/>
    <mergeCell ref="B27:I27"/>
    <mergeCell ref="B28:I28"/>
    <mergeCell ref="B25:I25"/>
    <mergeCell ref="B26:I26"/>
    <mergeCell ref="A5:H5"/>
    <mergeCell ref="A6:J6"/>
    <mergeCell ref="F8:H8"/>
    <mergeCell ref="A7:L7"/>
    <mergeCell ref="A9:J9"/>
    <mergeCell ref="A1:L1"/>
    <mergeCell ref="A3:A4"/>
    <mergeCell ref="B3:E3"/>
    <mergeCell ref="J3:J4"/>
    <mergeCell ref="K3:L3"/>
    <mergeCell ref="B2:F2"/>
    <mergeCell ref="G2:H2"/>
    <mergeCell ref="F3:H4"/>
    <mergeCell ref="I3:I4"/>
  </mergeCells>
  <conditionalFormatting sqref="K8 L11:L20">
    <cfRule type="cellIs" dxfId="9" priority="6" operator="greaterThan">
      <formula>3</formula>
    </cfRule>
    <cfRule type="cellIs" dxfId="8" priority="7" operator="equal">
      <formula>0</formula>
    </cfRule>
    <cfRule type="cellIs" dxfId="7" priority="8" operator="equal">
      <formula>1</formula>
    </cfRule>
    <cfRule type="cellIs" dxfId="6" priority="9" operator="equal">
      <formula>2</formula>
    </cfRule>
    <cfRule type="cellIs" dxfId="5" priority="10" operator="equal">
      <formula>3</formula>
    </cfRule>
  </conditionalFormatting>
  <dataValidations count="5">
    <dataValidation type="list" operator="equal" allowBlank="1" showInputMessage="1" showErrorMessage="1" sqref="B48:E53" xr:uid="{F3D75B4F-497D-4B60-9BB8-9A85F620723C}">
      <formula1>"a"</formula1>
    </dataValidation>
    <dataValidation type="list" allowBlank="1" showInputMessage="1" showErrorMessage="1" sqref="B8 B11:B20" xr:uid="{2891F2F6-0935-471A-BE0B-392ECC212844}">
      <formula1>"0"</formula1>
    </dataValidation>
    <dataValidation type="list" allowBlank="1" showInputMessage="1" showErrorMessage="1" sqref="C8 C11:C20" xr:uid="{21F71641-8C3F-49AE-BAC0-F3EB971786F5}">
      <formula1>"1"</formula1>
    </dataValidation>
    <dataValidation type="list" allowBlank="1" showInputMessage="1" showErrorMessage="1" sqref="D8 D11:D20" xr:uid="{EAC08C54-59A9-42EA-B827-D498ED99D3FC}">
      <formula1>"2"</formula1>
    </dataValidation>
    <dataValidation type="list" allowBlank="1" showInputMessage="1" showErrorMessage="1" sqref="E8 E11:E20" xr:uid="{FA889CE1-8F08-410A-898D-03AC893329B5}">
      <formula1>"3"</formula1>
    </dataValidation>
  </dataValidations>
  <pageMargins left="0.70866141732283472" right="0.70866141732283472" top="0.78740157480314965" bottom="0.78740157480314965" header="0.31496062992125984" footer="0.31496062992125984"/>
  <pageSetup paperSize="9" scale="40"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995" r:id="rId5" name="Check Box 11">
              <controlPr defaultSize="0" autoFill="0" autoLine="0" autoPict="0">
                <anchor moveWithCells="1">
                  <from>
                    <xdr:col>8</xdr:col>
                    <xdr:colOff>66675</xdr:colOff>
                    <xdr:row>7</xdr:row>
                    <xdr:rowOff>247650</xdr:rowOff>
                  </from>
                  <to>
                    <xdr:col>12</xdr:col>
                    <xdr:colOff>85725</xdr:colOff>
                    <xdr:row>7</xdr:row>
                    <xdr:rowOff>733425</xdr:rowOff>
                  </to>
                </anchor>
              </controlPr>
            </control>
          </mc:Choice>
        </mc:AlternateContent>
        <mc:AlternateContent xmlns:mc="http://schemas.openxmlformats.org/markup-compatibility/2006">
          <mc:Choice Requires="x14">
            <control shapeId="41996" r:id="rId6" name="Check Box 12">
              <controlPr defaultSize="0" autoFill="0" autoLine="0" autoPict="0">
                <anchor moveWithCells="1">
                  <from>
                    <xdr:col>8</xdr:col>
                    <xdr:colOff>66675</xdr:colOff>
                    <xdr:row>10</xdr:row>
                    <xdr:rowOff>28575</xdr:rowOff>
                  </from>
                  <to>
                    <xdr:col>12</xdr:col>
                    <xdr:colOff>85725</xdr:colOff>
                    <xdr:row>10</xdr:row>
                    <xdr:rowOff>514350</xdr:rowOff>
                  </to>
                </anchor>
              </controlPr>
            </control>
          </mc:Choice>
        </mc:AlternateContent>
        <mc:AlternateContent xmlns:mc="http://schemas.openxmlformats.org/markup-compatibility/2006">
          <mc:Choice Requires="x14">
            <control shapeId="41997" r:id="rId7" name="Check Box 13">
              <controlPr defaultSize="0" autoFill="0" autoLine="0" autoPict="0">
                <anchor moveWithCells="1">
                  <from>
                    <xdr:col>8</xdr:col>
                    <xdr:colOff>66675</xdr:colOff>
                    <xdr:row>11</xdr:row>
                    <xdr:rowOff>28575</xdr:rowOff>
                  </from>
                  <to>
                    <xdr:col>12</xdr:col>
                    <xdr:colOff>85725</xdr:colOff>
                    <xdr:row>11</xdr:row>
                    <xdr:rowOff>514350</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8</xdr:col>
                    <xdr:colOff>66675</xdr:colOff>
                    <xdr:row>12</xdr:row>
                    <xdr:rowOff>28575</xdr:rowOff>
                  </from>
                  <to>
                    <xdr:col>12</xdr:col>
                    <xdr:colOff>85725</xdr:colOff>
                    <xdr:row>12</xdr:row>
                    <xdr:rowOff>514350</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8</xdr:col>
                    <xdr:colOff>66675</xdr:colOff>
                    <xdr:row>13</xdr:row>
                    <xdr:rowOff>28575</xdr:rowOff>
                  </from>
                  <to>
                    <xdr:col>12</xdr:col>
                    <xdr:colOff>85725</xdr:colOff>
                    <xdr:row>13</xdr:row>
                    <xdr:rowOff>514350</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66675</xdr:colOff>
                    <xdr:row>14</xdr:row>
                    <xdr:rowOff>28575</xdr:rowOff>
                  </from>
                  <to>
                    <xdr:col>12</xdr:col>
                    <xdr:colOff>85725</xdr:colOff>
                    <xdr:row>14</xdr:row>
                    <xdr:rowOff>514350</xdr:rowOff>
                  </to>
                </anchor>
              </controlPr>
            </control>
          </mc:Choice>
        </mc:AlternateContent>
        <mc:AlternateContent xmlns:mc="http://schemas.openxmlformats.org/markup-compatibility/2006">
          <mc:Choice Requires="x14">
            <control shapeId="42003" r:id="rId11" name="Check Box 19">
              <controlPr defaultSize="0" autoFill="0" autoLine="0" autoPict="0">
                <anchor moveWithCells="1">
                  <from>
                    <xdr:col>8</xdr:col>
                    <xdr:colOff>66675</xdr:colOff>
                    <xdr:row>15</xdr:row>
                    <xdr:rowOff>28575</xdr:rowOff>
                  </from>
                  <to>
                    <xdr:col>12</xdr:col>
                    <xdr:colOff>85725</xdr:colOff>
                    <xdr:row>15</xdr:row>
                    <xdr:rowOff>514350</xdr:rowOff>
                  </to>
                </anchor>
              </controlPr>
            </control>
          </mc:Choice>
        </mc:AlternateContent>
        <mc:AlternateContent xmlns:mc="http://schemas.openxmlformats.org/markup-compatibility/2006">
          <mc:Choice Requires="x14">
            <control shapeId="42005" r:id="rId12" name="Check Box 21">
              <controlPr defaultSize="0" autoFill="0" autoLine="0" autoPict="0">
                <anchor moveWithCells="1">
                  <from>
                    <xdr:col>8</xdr:col>
                    <xdr:colOff>66675</xdr:colOff>
                    <xdr:row>16</xdr:row>
                    <xdr:rowOff>28575</xdr:rowOff>
                  </from>
                  <to>
                    <xdr:col>12</xdr:col>
                    <xdr:colOff>85725</xdr:colOff>
                    <xdr:row>16</xdr:row>
                    <xdr:rowOff>514350</xdr:rowOff>
                  </to>
                </anchor>
              </controlPr>
            </control>
          </mc:Choice>
        </mc:AlternateContent>
        <mc:AlternateContent xmlns:mc="http://schemas.openxmlformats.org/markup-compatibility/2006">
          <mc:Choice Requires="x14">
            <control shapeId="42006" r:id="rId13" name="Check Box 22">
              <controlPr defaultSize="0" autoFill="0" autoLine="0" autoPict="0">
                <anchor moveWithCells="1">
                  <from>
                    <xdr:col>8</xdr:col>
                    <xdr:colOff>66675</xdr:colOff>
                    <xdr:row>17</xdr:row>
                    <xdr:rowOff>28575</xdr:rowOff>
                  </from>
                  <to>
                    <xdr:col>12</xdr:col>
                    <xdr:colOff>85725</xdr:colOff>
                    <xdr:row>17</xdr:row>
                    <xdr:rowOff>514350</xdr:rowOff>
                  </to>
                </anchor>
              </controlPr>
            </control>
          </mc:Choice>
        </mc:AlternateContent>
        <mc:AlternateContent xmlns:mc="http://schemas.openxmlformats.org/markup-compatibility/2006">
          <mc:Choice Requires="x14">
            <control shapeId="42008" r:id="rId14" name="Check Box 24">
              <controlPr defaultSize="0" autoFill="0" autoLine="0" autoPict="0">
                <anchor moveWithCells="1">
                  <from>
                    <xdr:col>8</xdr:col>
                    <xdr:colOff>66675</xdr:colOff>
                    <xdr:row>18</xdr:row>
                    <xdr:rowOff>0</xdr:rowOff>
                  </from>
                  <to>
                    <xdr:col>12</xdr:col>
                    <xdr:colOff>85725</xdr:colOff>
                    <xdr:row>18</xdr:row>
                    <xdr:rowOff>485775</xdr:rowOff>
                  </to>
                </anchor>
              </controlPr>
            </control>
          </mc:Choice>
        </mc:AlternateContent>
        <mc:AlternateContent xmlns:mc="http://schemas.openxmlformats.org/markup-compatibility/2006">
          <mc:Choice Requires="x14">
            <control shapeId="42012" r:id="rId15" name="Check Box 28">
              <controlPr defaultSize="0" autoFill="0" autoLine="0" autoPict="0">
                <anchor moveWithCells="1">
                  <from>
                    <xdr:col>8</xdr:col>
                    <xdr:colOff>66675</xdr:colOff>
                    <xdr:row>19</xdr:row>
                    <xdr:rowOff>28575</xdr:rowOff>
                  </from>
                  <to>
                    <xdr:col>12</xdr:col>
                    <xdr:colOff>85725</xdr:colOff>
                    <xdr:row>19</xdr:row>
                    <xdr:rowOff>514350</xdr:rowOff>
                  </to>
                </anchor>
              </controlPr>
            </control>
          </mc:Choice>
        </mc:AlternateContent>
        <mc:AlternateContent xmlns:mc="http://schemas.openxmlformats.org/markup-compatibility/2006">
          <mc:Choice Requires="x14">
            <control shapeId="42017" r:id="rId16" name="Check Box 33">
              <controlPr defaultSize="0" autoFill="0" autoLine="0" autoPict="0">
                <anchor moveWithCells="1">
                  <from>
                    <xdr:col>0</xdr:col>
                    <xdr:colOff>5505450</xdr:colOff>
                    <xdr:row>24</xdr:row>
                    <xdr:rowOff>47625</xdr:rowOff>
                  </from>
                  <to>
                    <xdr:col>1</xdr:col>
                    <xdr:colOff>38100</xdr:colOff>
                    <xdr:row>24</xdr:row>
                    <xdr:rowOff>276225</xdr:rowOff>
                  </to>
                </anchor>
              </controlPr>
            </control>
          </mc:Choice>
        </mc:AlternateContent>
        <mc:AlternateContent xmlns:mc="http://schemas.openxmlformats.org/markup-compatibility/2006">
          <mc:Choice Requires="x14">
            <control shapeId="42018" r:id="rId17" name="Check Box 34">
              <controlPr defaultSize="0" autoFill="0" autoLine="0" autoPict="0">
                <anchor moveWithCells="1">
                  <from>
                    <xdr:col>0</xdr:col>
                    <xdr:colOff>5505450</xdr:colOff>
                    <xdr:row>25</xdr:row>
                    <xdr:rowOff>38100</xdr:rowOff>
                  </from>
                  <to>
                    <xdr:col>1</xdr:col>
                    <xdr:colOff>38100</xdr:colOff>
                    <xdr:row>25</xdr:row>
                    <xdr:rowOff>266700</xdr:rowOff>
                  </to>
                </anchor>
              </controlPr>
            </control>
          </mc:Choice>
        </mc:AlternateContent>
        <mc:AlternateContent xmlns:mc="http://schemas.openxmlformats.org/markup-compatibility/2006">
          <mc:Choice Requires="x14">
            <control shapeId="42019" r:id="rId18" name="Check Box 35">
              <controlPr defaultSize="0" autoFill="0" autoLine="0" autoPict="0">
                <anchor moveWithCells="1">
                  <from>
                    <xdr:col>0</xdr:col>
                    <xdr:colOff>5514975</xdr:colOff>
                    <xdr:row>26</xdr:row>
                    <xdr:rowOff>57150</xdr:rowOff>
                  </from>
                  <to>
                    <xdr:col>1</xdr:col>
                    <xdr:colOff>47625</xdr:colOff>
                    <xdr:row>26</xdr:row>
                    <xdr:rowOff>285750</xdr:rowOff>
                  </to>
                </anchor>
              </controlPr>
            </control>
          </mc:Choice>
        </mc:AlternateContent>
        <mc:AlternateContent xmlns:mc="http://schemas.openxmlformats.org/markup-compatibility/2006">
          <mc:Choice Requires="x14">
            <control shapeId="42020" r:id="rId19" name="Check Box 36">
              <controlPr defaultSize="0" autoFill="0" autoLine="0" autoPict="0">
                <anchor moveWithCells="1">
                  <from>
                    <xdr:col>0</xdr:col>
                    <xdr:colOff>5534025</xdr:colOff>
                    <xdr:row>27</xdr:row>
                    <xdr:rowOff>57150</xdr:rowOff>
                  </from>
                  <to>
                    <xdr:col>1</xdr:col>
                    <xdr:colOff>66675</xdr:colOff>
                    <xdr:row>27</xdr:row>
                    <xdr:rowOff>285750</xdr:rowOff>
                  </to>
                </anchor>
              </controlPr>
            </control>
          </mc:Choice>
        </mc:AlternateContent>
        <mc:AlternateContent xmlns:mc="http://schemas.openxmlformats.org/markup-compatibility/2006">
          <mc:Choice Requires="x14">
            <control shapeId="42021" r:id="rId20" name="Check Box 37">
              <controlPr defaultSize="0" autoFill="0" autoLine="0" autoPict="0">
                <anchor moveWithCells="1">
                  <from>
                    <xdr:col>0</xdr:col>
                    <xdr:colOff>5553075</xdr:colOff>
                    <xdr:row>28</xdr:row>
                    <xdr:rowOff>57150</xdr:rowOff>
                  </from>
                  <to>
                    <xdr:col>1</xdr:col>
                    <xdr:colOff>85725</xdr:colOff>
                    <xdr:row>28</xdr:row>
                    <xdr:rowOff>285750</xdr:rowOff>
                  </to>
                </anchor>
              </controlPr>
            </control>
          </mc:Choice>
        </mc:AlternateContent>
        <mc:AlternateContent xmlns:mc="http://schemas.openxmlformats.org/markup-compatibility/2006">
          <mc:Choice Requires="x14">
            <control shapeId="42022" r:id="rId21" name="Check Box 38">
              <controlPr defaultSize="0" autoFill="0" autoLine="0" autoPict="0">
                <anchor moveWithCells="1">
                  <from>
                    <xdr:col>0</xdr:col>
                    <xdr:colOff>5562600</xdr:colOff>
                    <xdr:row>29</xdr:row>
                    <xdr:rowOff>57150</xdr:rowOff>
                  </from>
                  <to>
                    <xdr:col>1</xdr:col>
                    <xdr:colOff>95250</xdr:colOff>
                    <xdr:row>29</xdr:row>
                    <xdr:rowOff>285750</xdr:rowOff>
                  </to>
                </anchor>
              </controlPr>
            </control>
          </mc:Choice>
        </mc:AlternateContent>
        <mc:AlternateContent xmlns:mc="http://schemas.openxmlformats.org/markup-compatibility/2006">
          <mc:Choice Requires="x14">
            <control shapeId="42023" r:id="rId22" name="Check Box 39">
              <controlPr defaultSize="0" autoFill="0" autoLine="0" autoPict="0">
                <anchor moveWithCells="1">
                  <from>
                    <xdr:col>0</xdr:col>
                    <xdr:colOff>5591175</xdr:colOff>
                    <xdr:row>30</xdr:row>
                    <xdr:rowOff>114300</xdr:rowOff>
                  </from>
                  <to>
                    <xdr:col>1</xdr:col>
                    <xdr:colOff>123825</xdr:colOff>
                    <xdr:row>30</xdr:row>
                    <xdr:rowOff>342900</xdr:rowOff>
                  </to>
                </anchor>
              </controlPr>
            </control>
          </mc:Choice>
        </mc:AlternateContent>
        <mc:AlternateContent xmlns:mc="http://schemas.openxmlformats.org/markup-compatibility/2006">
          <mc:Choice Requires="x14">
            <control shapeId="42024" r:id="rId23" name="Check Box 40">
              <controlPr defaultSize="0" autoFill="0" autoLine="0" autoPict="0">
                <anchor moveWithCells="1">
                  <from>
                    <xdr:col>0</xdr:col>
                    <xdr:colOff>5581650</xdr:colOff>
                    <xdr:row>31</xdr:row>
                    <xdr:rowOff>47625</xdr:rowOff>
                  </from>
                  <to>
                    <xdr:col>1</xdr:col>
                    <xdr:colOff>114300</xdr:colOff>
                    <xdr:row>31</xdr:row>
                    <xdr:rowOff>276225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B2411-192B-4714-81FF-FCE9A8986A89}">
  <sheetPr>
    <pageSetUpPr fitToPage="1"/>
  </sheetPr>
  <dimension ref="A1:H27"/>
  <sheetViews>
    <sheetView view="pageBreakPreview" zoomScale="60" zoomScaleNormal="100" zoomScalePageLayoutView="70" workbookViewId="0">
      <selection activeCell="A11" sqref="A11:C11"/>
    </sheetView>
  </sheetViews>
  <sheetFormatPr baseColWidth="10" defaultColWidth="11.5703125" defaultRowHeight="16.5"/>
  <cols>
    <col min="1" max="1" width="41.140625" style="32" customWidth="1"/>
    <col min="2" max="2" width="53.42578125" style="26" customWidth="1"/>
    <col min="3" max="3" width="110.28515625" style="26" customWidth="1"/>
    <col min="4" max="4" width="14.42578125" style="26" customWidth="1"/>
    <col min="5" max="5" width="16.42578125" style="26" customWidth="1"/>
    <col min="6" max="6" width="18" style="26" customWidth="1"/>
    <col min="7" max="7" width="19.42578125" style="26" customWidth="1"/>
    <col min="8" max="8" width="15.42578125" style="26" customWidth="1"/>
    <col min="9" max="16384" width="11.5703125" style="26"/>
  </cols>
  <sheetData>
    <row r="1" spans="1:8" ht="21" customHeight="1">
      <c r="A1" s="486">
        <f>'Deckblatt Kand'!$B$5</f>
        <v>0</v>
      </c>
      <c r="B1" s="486"/>
      <c r="C1" s="231">
        <f>'Deckblatt Kand'!$B$6</f>
        <v>0</v>
      </c>
      <c r="H1" s="47"/>
    </row>
    <row r="2" spans="1:8" ht="21" customHeight="1">
      <c r="A2" s="315"/>
      <c r="B2" s="316"/>
      <c r="C2" s="231"/>
      <c r="H2" s="47"/>
    </row>
    <row r="3" spans="1:8" ht="30" customHeight="1">
      <c r="A3" s="487" t="s">
        <v>391</v>
      </c>
      <c r="B3" s="488"/>
      <c r="C3" s="196"/>
      <c r="H3" s="47"/>
    </row>
    <row r="4" spans="1:8">
      <c r="A4" s="489"/>
      <c r="B4" s="490"/>
      <c r="C4" s="196"/>
    </row>
    <row r="5" spans="1:8" ht="53.1" customHeight="1">
      <c r="A5" s="292" t="s">
        <v>392</v>
      </c>
      <c r="B5" s="293"/>
      <c r="C5" s="294"/>
    </row>
    <row r="6" spans="1:8" ht="61.5" customHeight="1">
      <c r="A6" s="362"/>
      <c r="B6" s="363"/>
      <c r="C6" s="364"/>
    </row>
    <row r="7" spans="1:8" s="47" customFormat="1" ht="70.7" customHeight="1">
      <c r="A7" s="362"/>
      <c r="B7" s="363"/>
      <c r="C7" s="364"/>
    </row>
    <row r="8" spans="1:8" s="47" customFormat="1" ht="70.7" customHeight="1">
      <c r="A8" s="362"/>
      <c r="B8" s="363"/>
      <c r="C8" s="364"/>
    </row>
    <row r="9" spans="1:8" s="47" customFormat="1" ht="70.7" customHeight="1">
      <c r="A9" s="362"/>
      <c r="B9" s="363"/>
      <c r="C9" s="364"/>
    </row>
    <row r="10" spans="1:8" s="47" customFormat="1" ht="70.7" customHeight="1">
      <c r="A10" s="362"/>
      <c r="B10" s="363"/>
      <c r="C10" s="364"/>
    </row>
    <row r="11" spans="1:8" s="47" customFormat="1" ht="70.7" customHeight="1">
      <c r="A11" s="362"/>
      <c r="B11" s="363"/>
      <c r="C11" s="364"/>
    </row>
    <row r="12" spans="1:8" s="47" customFormat="1" ht="91.5" customHeight="1">
      <c r="A12" s="362"/>
      <c r="B12" s="363"/>
      <c r="C12" s="364"/>
    </row>
    <row r="13" spans="1:8" s="47" customFormat="1" ht="70.7" customHeight="1">
      <c r="A13" s="362"/>
      <c r="B13" s="363"/>
      <c r="C13" s="364"/>
    </row>
    <row r="16" spans="1:8" ht="54" customHeight="1">
      <c r="A16" s="25"/>
      <c r="B16" s="49"/>
      <c r="C16" s="49"/>
      <c r="D16" s="49"/>
      <c r="E16" s="49"/>
      <c r="F16" s="49"/>
      <c r="G16" s="49"/>
    </row>
    <row r="17" spans="1:7">
      <c r="A17" s="25"/>
    </row>
    <row r="18" spans="1:7">
      <c r="A18" s="54"/>
      <c r="B18" s="54"/>
      <c r="C18" s="54"/>
      <c r="D18" s="54"/>
      <c r="E18" s="54"/>
      <c r="F18" s="55"/>
      <c r="G18" s="55"/>
    </row>
    <row r="19" spans="1:7">
      <c r="A19" s="54"/>
      <c r="B19" s="56"/>
      <c r="C19" s="57"/>
      <c r="D19" s="54"/>
      <c r="E19" s="54"/>
      <c r="F19" s="58"/>
      <c r="G19" s="59"/>
    </row>
    <row r="20" spans="1:7">
      <c r="A20" s="25"/>
      <c r="B20" s="60"/>
      <c r="C20" s="60"/>
      <c r="E20" s="49"/>
      <c r="F20" s="49"/>
      <c r="G20" s="49"/>
    </row>
    <row r="21" spans="1:7">
      <c r="A21" s="25"/>
      <c r="B21" s="61"/>
      <c r="C21" s="53"/>
      <c r="E21" s="49"/>
      <c r="F21" s="49"/>
      <c r="G21" s="49"/>
    </row>
    <row r="22" spans="1:7">
      <c r="A22" s="25"/>
      <c r="B22" s="61"/>
      <c r="C22" s="53"/>
      <c r="E22" s="49"/>
      <c r="F22" s="49"/>
      <c r="G22" s="49"/>
    </row>
    <row r="23" spans="1:7">
      <c r="A23" s="25"/>
      <c r="B23" s="61"/>
      <c r="C23" s="53"/>
      <c r="E23" s="49"/>
      <c r="F23" s="49"/>
      <c r="G23" s="49"/>
    </row>
    <row r="24" spans="1:7">
      <c r="A24" s="25"/>
      <c r="B24" s="61"/>
      <c r="C24" s="53"/>
      <c r="E24" s="49"/>
      <c r="F24" s="49"/>
      <c r="G24" s="49"/>
    </row>
    <row r="25" spans="1:7">
      <c r="A25" s="25"/>
      <c r="B25" s="61"/>
      <c r="C25" s="53"/>
      <c r="E25" s="49"/>
      <c r="F25" s="49"/>
      <c r="G25" s="49"/>
    </row>
    <row r="26" spans="1:7">
      <c r="A26" s="49"/>
      <c r="B26" s="49"/>
      <c r="C26" s="49"/>
      <c r="D26" s="49"/>
      <c r="E26" s="49"/>
      <c r="F26" s="62"/>
      <c r="G26" s="49"/>
    </row>
    <row r="27" spans="1:7">
      <c r="A27" s="63"/>
      <c r="B27" s="63"/>
      <c r="C27" s="63"/>
      <c r="D27" s="63"/>
      <c r="E27" s="63"/>
      <c r="F27" s="63"/>
      <c r="G27" s="64"/>
    </row>
  </sheetData>
  <mergeCells count="11">
    <mergeCell ref="A9:C9"/>
    <mergeCell ref="A10:C10"/>
    <mergeCell ref="A11:C11"/>
    <mergeCell ref="A12:C12"/>
    <mergeCell ref="A13:C13"/>
    <mergeCell ref="A1:B1"/>
    <mergeCell ref="A3:B3"/>
    <mergeCell ref="A6:C6"/>
    <mergeCell ref="A7:C7"/>
    <mergeCell ref="A8:C8"/>
    <mergeCell ref="A4:B4"/>
  </mergeCells>
  <dataValidations disablePrompts="1" count="1">
    <dataValidation type="list" operator="equal" allowBlank="1" showInputMessage="1" showErrorMessage="1" sqref="B20:C25" xr:uid="{88E4BEBA-AA5A-46DC-89D2-81874889DCD4}">
      <formula1>"a"</formula1>
    </dataValidation>
  </dataValidations>
  <pageMargins left="0.70866141732283472" right="0.70866141732283472" top="0.78740157480314965" bottom="0.78740157480314965" header="0.31496062992125984" footer="0.31496062992125984"/>
  <pageSetup paperSize="9" scale="63" orientation="landscape" r:id="rId1"/>
  <headerFooter>
    <oddHeader xml:space="preserve">&amp;L&amp;"-,Fett"&amp;18Prüfungsprotokoll VPA
&amp;R
</oddHeader>
    <oddFooter>&amp;L&amp;G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9DE52-7E95-48B1-941F-C8F69B6B2AEB}">
  <dimension ref="A1:E13"/>
  <sheetViews>
    <sheetView view="pageBreakPreview" zoomScale="60" zoomScaleNormal="70" workbookViewId="0">
      <selection activeCell="A16" sqref="A16"/>
    </sheetView>
  </sheetViews>
  <sheetFormatPr baseColWidth="10" defaultColWidth="11.5703125" defaultRowHeight="16.5"/>
  <cols>
    <col min="1" max="2" width="145" style="32" customWidth="1"/>
    <col min="3" max="3" width="18" style="26" customWidth="1"/>
    <col min="4" max="4" width="19.42578125" style="26" customWidth="1"/>
    <col min="5" max="5" width="15.42578125" style="26" customWidth="1"/>
    <col min="6" max="16384" width="11.5703125" style="26"/>
  </cols>
  <sheetData>
    <row r="1" spans="1:5" ht="21" customHeight="1">
      <c r="A1" s="313">
        <v>0</v>
      </c>
      <c r="B1" s="231">
        <f>'Deckblatt Kand'!$B$6</f>
        <v>0</v>
      </c>
      <c r="E1" s="47"/>
    </row>
    <row r="2" spans="1:5">
      <c r="A2" s="233"/>
      <c r="B2" s="233"/>
      <c r="E2" s="47"/>
    </row>
    <row r="3" spans="1:5">
      <c r="A3" s="234"/>
      <c r="B3" s="234"/>
    </row>
    <row r="4" spans="1:5" ht="53.1" customHeight="1">
      <c r="A4" s="329" t="s">
        <v>435</v>
      </c>
      <c r="B4" s="491" t="s">
        <v>433</v>
      </c>
    </row>
    <row r="5" spans="1:5" ht="61.5" customHeight="1">
      <c r="A5" s="329"/>
      <c r="B5" s="492"/>
    </row>
    <row r="6" spans="1:5" s="47" customFormat="1" ht="70.7" customHeight="1">
      <c r="A6" s="314"/>
      <c r="B6" s="314"/>
    </row>
    <row r="7" spans="1:5" s="47" customFormat="1" ht="70.7" customHeight="1">
      <c r="A7" s="314"/>
      <c r="B7" s="314"/>
    </row>
    <row r="8" spans="1:5" s="47" customFormat="1" ht="70.7" customHeight="1">
      <c r="A8" s="314"/>
      <c r="B8" s="314"/>
    </row>
    <row r="9" spans="1:5" s="47" customFormat="1" ht="70.7" customHeight="1">
      <c r="A9" s="314"/>
      <c r="B9" s="314"/>
    </row>
    <row r="10" spans="1:5" s="47" customFormat="1" ht="70.7" customHeight="1">
      <c r="A10" s="314"/>
      <c r="B10" s="314"/>
    </row>
    <row r="11" spans="1:5" s="47" customFormat="1" ht="70.7" customHeight="1">
      <c r="A11" s="314"/>
      <c r="B11" s="314"/>
    </row>
    <row r="12" spans="1:5" s="47" customFormat="1" ht="70.7" customHeight="1">
      <c r="A12" s="314"/>
      <c r="B12" s="314"/>
    </row>
    <row r="13" spans="1:5" s="47" customFormat="1" ht="70.7" customHeight="1">
      <c r="A13" s="314"/>
      <c r="B13" s="314"/>
    </row>
  </sheetData>
  <mergeCells count="2">
    <mergeCell ref="B4:B5"/>
    <mergeCell ref="A4:A5"/>
  </mergeCells>
  <pageMargins left="0.7" right="0.7" top="0.78740157499999996" bottom="0.78740157499999996" header="0.3" footer="0.3"/>
  <pageSetup paperSize="9" scale="3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B044C-05AD-4776-BD6F-32B1AA0D24AE}">
  <sheetPr codeName="Tabelle2">
    <pageSetUpPr fitToPage="1"/>
  </sheetPr>
  <dimension ref="A1:M49"/>
  <sheetViews>
    <sheetView view="pageBreakPreview" zoomScale="60" zoomScaleNormal="74" zoomScalePageLayoutView="116" workbookViewId="0">
      <selection activeCell="A15" sqref="A1:K15"/>
    </sheetView>
  </sheetViews>
  <sheetFormatPr baseColWidth="10" defaultRowHeight="15"/>
  <cols>
    <col min="1" max="1" width="87.42578125" style="133" customWidth="1"/>
    <col min="2" max="5" width="4.5703125" style="91" customWidth="1"/>
    <col min="6" max="6" width="33.42578125" style="91" customWidth="1"/>
    <col min="7" max="7" width="22.42578125" style="91" customWidth="1"/>
    <col min="8" max="8" width="14.42578125" style="91" customWidth="1"/>
    <col min="9" max="9" width="14.42578125" style="171" customWidth="1"/>
    <col min="10" max="11" width="16.42578125" style="91" hidden="1" customWidth="1"/>
  </cols>
  <sheetData>
    <row r="1" spans="1:13" ht="48" customHeight="1" thickBot="1">
      <c r="A1" s="327" t="s">
        <v>2</v>
      </c>
      <c r="B1" s="328"/>
      <c r="C1" s="328"/>
      <c r="D1" s="328"/>
      <c r="E1" s="328"/>
      <c r="F1" s="328"/>
      <c r="G1" s="328"/>
      <c r="H1" s="328"/>
      <c r="I1" s="328"/>
      <c r="J1" s="328"/>
      <c r="K1" s="328"/>
      <c r="L1" s="1"/>
    </row>
    <row r="2" spans="1:13" s="97" customFormat="1" ht="48" customHeight="1">
      <c r="A2" s="161" t="s">
        <v>201</v>
      </c>
      <c r="B2" s="331">
        <f>'Deckblatt Kand'!$B$5</f>
        <v>0</v>
      </c>
      <c r="C2" s="331"/>
      <c r="D2" s="331"/>
      <c r="E2" s="331"/>
      <c r="F2" s="331"/>
      <c r="G2" s="332">
        <f>'Deckblatt Kand'!$B$6</f>
        <v>0</v>
      </c>
      <c r="H2" s="331"/>
      <c r="I2" s="186"/>
      <c r="J2" s="118"/>
      <c r="K2" s="118"/>
    </row>
    <row r="3" spans="1:13" s="2" customFormat="1" ht="48" customHeight="1">
      <c r="A3" s="329" t="s">
        <v>111</v>
      </c>
      <c r="B3" s="330" t="s">
        <v>112</v>
      </c>
      <c r="C3" s="330"/>
      <c r="D3" s="330"/>
      <c r="E3" s="330"/>
      <c r="F3" s="333" t="s">
        <v>83</v>
      </c>
      <c r="G3" s="330"/>
      <c r="H3" s="330"/>
      <c r="I3" s="334" t="s">
        <v>250</v>
      </c>
      <c r="J3" s="330" t="s">
        <v>0</v>
      </c>
      <c r="K3" s="113" t="s">
        <v>125</v>
      </c>
    </row>
    <row r="4" spans="1:13" s="2" customFormat="1" ht="48" customHeight="1">
      <c r="A4" s="329"/>
      <c r="B4" s="103">
        <v>0</v>
      </c>
      <c r="C4" s="104">
        <v>1</v>
      </c>
      <c r="D4" s="105">
        <v>2</v>
      </c>
      <c r="E4" s="106">
        <v>3</v>
      </c>
      <c r="F4" s="330"/>
      <c r="G4" s="330"/>
      <c r="H4" s="330"/>
      <c r="I4" s="334"/>
      <c r="J4" s="330"/>
      <c r="K4" s="187" t="s">
        <v>4</v>
      </c>
    </row>
    <row r="5" spans="1:13" s="2" customFormat="1" ht="69" customHeight="1">
      <c r="A5" s="337" t="s">
        <v>28</v>
      </c>
      <c r="B5" s="337"/>
      <c r="C5" s="337"/>
      <c r="D5" s="337"/>
      <c r="E5" s="337"/>
      <c r="F5" s="337"/>
      <c r="G5" s="337"/>
      <c r="H5" s="337"/>
      <c r="I5" s="339"/>
      <c r="J5" s="338"/>
      <c r="K5" s="188"/>
    </row>
    <row r="6" spans="1:13" s="2" customFormat="1" ht="103.5" customHeight="1">
      <c r="A6" s="337" t="s">
        <v>29</v>
      </c>
      <c r="B6" s="337"/>
      <c r="C6" s="337"/>
      <c r="D6" s="337"/>
      <c r="E6" s="337"/>
      <c r="F6" s="337"/>
      <c r="G6" s="337"/>
      <c r="H6" s="337"/>
      <c r="I6" s="339"/>
      <c r="J6" s="338"/>
      <c r="K6" s="188"/>
    </row>
    <row r="7" spans="1:13" s="18" customFormat="1" ht="80.099999999999994" customHeight="1">
      <c r="A7" s="189" t="s">
        <v>245</v>
      </c>
      <c r="B7" s="216"/>
      <c r="C7" s="217"/>
      <c r="D7" s="218"/>
      <c r="E7" s="219"/>
      <c r="F7" s="336"/>
      <c r="G7" s="336"/>
      <c r="H7" s="336"/>
      <c r="I7" s="165"/>
      <c r="J7" s="52">
        <v>1</v>
      </c>
      <c r="K7" s="30">
        <f t="shared" ref="K7:K13" si="0">SUM(IF(B7&lt;&gt;"",0,0),IF(C7&lt;&gt;"",1,0),IF(D7&lt;&gt;"",2,0),IF(E7&lt;&gt;"",3,0))*J7</f>
        <v>0</v>
      </c>
    </row>
    <row r="8" spans="1:13" s="2" customFormat="1" ht="80.099999999999994" customHeight="1">
      <c r="A8" s="87" t="s">
        <v>306</v>
      </c>
      <c r="B8" s="216"/>
      <c r="C8" s="217"/>
      <c r="D8" s="218"/>
      <c r="E8" s="219"/>
      <c r="F8" s="336"/>
      <c r="G8" s="336"/>
      <c r="H8" s="336"/>
      <c r="I8" s="166"/>
      <c r="J8" s="52">
        <v>1</v>
      </c>
      <c r="K8" s="30">
        <f t="shared" si="0"/>
        <v>0</v>
      </c>
    </row>
    <row r="9" spans="1:13" s="2" customFormat="1" ht="80.099999999999994" customHeight="1">
      <c r="A9" s="87" t="s">
        <v>246</v>
      </c>
      <c r="B9" s="216"/>
      <c r="C9" s="217"/>
      <c r="D9" s="218"/>
      <c r="E9" s="219"/>
      <c r="F9" s="336"/>
      <c r="G9" s="336"/>
      <c r="H9" s="336"/>
      <c r="I9" s="167"/>
      <c r="J9" s="52">
        <v>1</v>
      </c>
      <c r="K9" s="30">
        <f t="shared" si="0"/>
        <v>0</v>
      </c>
    </row>
    <row r="10" spans="1:13" s="2" customFormat="1" ht="80.099999999999994" customHeight="1">
      <c r="A10" s="87" t="s">
        <v>247</v>
      </c>
      <c r="B10" s="216"/>
      <c r="C10" s="217"/>
      <c r="D10" s="218"/>
      <c r="E10" s="219"/>
      <c r="F10" s="336"/>
      <c r="G10" s="336"/>
      <c r="H10" s="336"/>
      <c r="I10" s="167"/>
      <c r="J10" s="52">
        <v>1</v>
      </c>
      <c r="K10" s="30">
        <f t="shared" si="0"/>
        <v>0</v>
      </c>
    </row>
    <row r="11" spans="1:13" s="2" customFormat="1" ht="80.099999999999994" customHeight="1">
      <c r="A11" s="87" t="s">
        <v>57</v>
      </c>
      <c r="B11" s="216"/>
      <c r="C11" s="217"/>
      <c r="D11" s="218"/>
      <c r="E11" s="219"/>
      <c r="F11" s="336"/>
      <c r="G11" s="336"/>
      <c r="H11" s="336"/>
      <c r="I11" s="168"/>
      <c r="J11" s="52">
        <v>1</v>
      </c>
      <c r="K11" s="30">
        <f t="shared" si="0"/>
        <v>0</v>
      </c>
    </row>
    <row r="12" spans="1:13" s="2" customFormat="1" ht="80.099999999999994" customHeight="1">
      <c r="A12" s="87" t="s">
        <v>58</v>
      </c>
      <c r="B12" s="216"/>
      <c r="C12" s="217"/>
      <c r="D12" s="218"/>
      <c r="E12" s="219"/>
      <c r="F12" s="336"/>
      <c r="G12" s="336"/>
      <c r="H12" s="336"/>
      <c r="I12" s="166"/>
      <c r="J12" s="52">
        <v>2</v>
      </c>
      <c r="K12" s="182">
        <f t="shared" si="0"/>
        <v>0</v>
      </c>
    </row>
    <row r="13" spans="1:13" s="2" customFormat="1" ht="80.099999999999994" customHeight="1">
      <c r="A13" s="87" t="s">
        <v>248</v>
      </c>
      <c r="B13" s="216"/>
      <c r="C13" s="217"/>
      <c r="D13" s="218"/>
      <c r="E13" s="219"/>
      <c r="F13" s="336"/>
      <c r="G13" s="336"/>
      <c r="H13" s="336"/>
      <c r="I13" s="169"/>
      <c r="J13" s="52">
        <v>1</v>
      </c>
      <c r="K13" s="30">
        <f t="shared" si="0"/>
        <v>0</v>
      </c>
      <c r="L13" s="18"/>
      <c r="M13" s="18"/>
    </row>
    <row r="14" spans="1:13" s="24" customFormat="1" ht="18" customHeight="1" thickBot="1">
      <c r="A14" s="87"/>
      <c r="B14" s="184"/>
      <c r="C14" s="184"/>
      <c r="D14" s="184"/>
      <c r="E14" s="184"/>
      <c r="F14" s="178"/>
      <c r="G14" s="178"/>
      <c r="H14" s="178"/>
      <c r="I14" s="165"/>
      <c r="J14" s="52"/>
      <c r="K14" s="185"/>
    </row>
    <row r="15" spans="1:13" s="24" customFormat="1" ht="18" customHeight="1" thickTop="1">
      <c r="A15" s="342" t="s">
        <v>1</v>
      </c>
      <c r="B15" s="342"/>
      <c r="C15" s="342"/>
      <c r="D15" s="342"/>
      <c r="E15" s="342"/>
      <c r="F15" s="342"/>
      <c r="G15" s="342"/>
      <c r="H15" s="342"/>
      <c r="I15" s="342"/>
      <c r="J15" s="342"/>
      <c r="K15" s="100">
        <f>SUM(K7:K14)</f>
        <v>0</v>
      </c>
    </row>
    <row r="16" spans="1:13" s="24" customFormat="1" ht="17.25">
      <c r="A16" s="342" t="s">
        <v>119</v>
      </c>
      <c r="B16" s="342"/>
      <c r="C16" s="342"/>
      <c r="D16" s="342"/>
      <c r="E16" s="342"/>
      <c r="F16" s="342"/>
      <c r="G16" s="342"/>
      <c r="H16" s="342"/>
      <c r="I16" s="342"/>
      <c r="J16" s="342"/>
      <c r="K16" s="99">
        <v>24</v>
      </c>
    </row>
    <row r="18" spans="1:11" ht="33" customHeight="1">
      <c r="A18" s="343" t="s">
        <v>249</v>
      </c>
      <c r="B18" s="343"/>
      <c r="C18" s="343"/>
      <c r="D18" s="343"/>
      <c r="E18" s="343"/>
      <c r="F18" s="343"/>
      <c r="G18" s="343"/>
      <c r="H18" s="343"/>
      <c r="I18" s="343"/>
      <c r="J18" s="343"/>
      <c r="K18" s="343"/>
    </row>
    <row r="19" spans="1:11" ht="33" customHeight="1">
      <c r="A19" s="335"/>
      <c r="B19" s="335"/>
      <c r="C19" s="335"/>
      <c r="D19" s="335"/>
      <c r="E19" s="335"/>
      <c r="F19" s="335"/>
      <c r="G19" s="335"/>
      <c r="H19" s="335"/>
      <c r="I19" s="335"/>
      <c r="J19" s="335"/>
      <c r="K19" s="335"/>
    </row>
    <row r="20" spans="1:11" ht="33" customHeight="1">
      <c r="A20" s="335"/>
      <c r="B20" s="335"/>
      <c r="C20" s="335"/>
      <c r="D20" s="335"/>
      <c r="E20" s="335"/>
      <c r="F20" s="335"/>
      <c r="G20" s="335"/>
      <c r="H20" s="335"/>
      <c r="I20" s="335"/>
      <c r="J20" s="335"/>
      <c r="K20" s="335"/>
    </row>
    <row r="21" spans="1:11" ht="33" customHeight="1">
      <c r="A21" s="335"/>
      <c r="B21" s="335"/>
      <c r="C21" s="335"/>
      <c r="D21" s="335"/>
      <c r="E21" s="335"/>
      <c r="F21" s="335"/>
      <c r="G21" s="335"/>
      <c r="H21" s="335"/>
      <c r="I21" s="335"/>
      <c r="J21" s="335"/>
      <c r="K21" s="335"/>
    </row>
    <row r="22" spans="1:11" ht="33" customHeight="1">
      <c r="A22" s="335"/>
      <c r="B22" s="335"/>
      <c r="C22" s="335"/>
      <c r="D22" s="335"/>
      <c r="E22" s="335"/>
      <c r="F22" s="335"/>
      <c r="G22" s="335"/>
      <c r="H22" s="335"/>
      <c r="I22" s="335"/>
      <c r="J22" s="335"/>
      <c r="K22" s="335"/>
    </row>
    <row r="23" spans="1:11" ht="33" customHeight="1">
      <c r="A23" s="335"/>
      <c r="B23" s="335"/>
      <c r="C23" s="335"/>
      <c r="D23" s="335"/>
      <c r="E23" s="335"/>
      <c r="F23" s="335"/>
      <c r="G23" s="335"/>
      <c r="H23" s="335"/>
      <c r="I23" s="335"/>
      <c r="J23" s="335"/>
      <c r="K23" s="335"/>
    </row>
    <row r="24" spans="1:11" ht="33" customHeight="1">
      <c r="A24" s="335"/>
      <c r="B24" s="335"/>
      <c r="C24" s="335"/>
      <c r="D24" s="335"/>
      <c r="E24" s="335"/>
      <c r="F24" s="335"/>
      <c r="G24" s="335"/>
      <c r="H24" s="335"/>
      <c r="I24" s="335"/>
      <c r="J24" s="335"/>
      <c r="K24" s="335"/>
    </row>
    <row r="25" spans="1:11" ht="33" customHeight="1">
      <c r="A25" s="335"/>
      <c r="B25" s="335"/>
      <c r="C25" s="335"/>
      <c r="D25" s="335"/>
      <c r="E25" s="335"/>
      <c r="F25" s="335"/>
      <c r="G25" s="335"/>
      <c r="H25" s="335"/>
      <c r="I25" s="335"/>
      <c r="J25" s="335"/>
      <c r="K25" s="335"/>
    </row>
    <row r="26" spans="1:11" ht="33" customHeight="1">
      <c r="A26" s="335"/>
      <c r="B26" s="335"/>
      <c r="C26" s="335"/>
      <c r="D26" s="335"/>
      <c r="E26" s="335"/>
      <c r="F26" s="335"/>
      <c r="G26" s="335"/>
      <c r="H26" s="335"/>
      <c r="I26" s="335"/>
      <c r="J26" s="335"/>
      <c r="K26" s="335"/>
    </row>
    <row r="27" spans="1:11" ht="33" customHeight="1">
      <c r="A27" s="335"/>
      <c r="B27" s="335"/>
      <c r="C27" s="335"/>
      <c r="D27" s="335"/>
      <c r="E27" s="335"/>
      <c r="F27" s="335"/>
      <c r="G27" s="335"/>
      <c r="H27" s="335"/>
      <c r="I27" s="335"/>
      <c r="J27" s="335"/>
      <c r="K27" s="335"/>
    </row>
    <row r="28" spans="1:11" ht="33" customHeight="1">
      <c r="A28" s="335"/>
      <c r="B28" s="335"/>
      <c r="C28" s="335"/>
      <c r="D28" s="335"/>
      <c r="E28" s="335"/>
      <c r="F28" s="335"/>
      <c r="G28" s="335"/>
      <c r="H28" s="335"/>
      <c r="I28" s="335"/>
      <c r="J28" s="335"/>
      <c r="K28" s="335"/>
    </row>
    <row r="29" spans="1:11" s="2" customFormat="1" ht="23.25" customHeight="1">
      <c r="A29" s="120"/>
      <c r="B29" s="340"/>
      <c r="C29" s="340"/>
      <c r="D29" s="340"/>
      <c r="E29" s="340"/>
      <c r="F29" s="340"/>
      <c r="G29" s="121"/>
      <c r="H29" s="115"/>
      <c r="I29" s="173"/>
      <c r="J29" s="340"/>
      <c r="K29" s="340"/>
    </row>
    <row r="30" spans="1:11" s="2" customFormat="1" ht="23.25" customHeight="1">
      <c r="A30" s="120"/>
      <c r="B30" s="340"/>
      <c r="C30" s="340"/>
      <c r="D30" s="340"/>
      <c r="E30" s="340"/>
      <c r="F30" s="340"/>
      <c r="G30" s="121"/>
      <c r="H30" s="115"/>
      <c r="I30" s="173"/>
      <c r="J30" s="340"/>
      <c r="K30" s="340"/>
    </row>
    <row r="31" spans="1:11" s="2" customFormat="1" ht="23.25" customHeight="1">
      <c r="A31" s="120"/>
      <c r="B31" s="340"/>
      <c r="C31" s="340"/>
      <c r="D31" s="340"/>
      <c r="E31" s="340"/>
      <c r="F31" s="340"/>
      <c r="G31" s="121"/>
      <c r="H31" s="115"/>
      <c r="I31" s="173"/>
      <c r="J31" s="340"/>
      <c r="K31" s="340"/>
    </row>
    <row r="32" spans="1:11" s="2" customFormat="1" ht="23.25" customHeight="1">
      <c r="A32" s="120"/>
      <c r="B32" s="340"/>
      <c r="C32" s="340"/>
      <c r="D32" s="340"/>
      <c r="E32" s="340"/>
      <c r="F32" s="340"/>
      <c r="G32" s="121"/>
      <c r="H32" s="115"/>
      <c r="I32" s="173"/>
      <c r="J32" s="340"/>
      <c r="K32" s="340"/>
    </row>
    <row r="33" spans="1:11" s="2" customFormat="1" ht="23.25" customHeight="1">
      <c r="A33" s="120"/>
      <c r="B33" s="340"/>
      <c r="C33" s="340"/>
      <c r="D33" s="340"/>
      <c r="E33" s="340"/>
      <c r="F33" s="340"/>
      <c r="G33" s="121"/>
      <c r="H33" s="115"/>
      <c r="I33" s="173"/>
      <c r="J33" s="96"/>
      <c r="K33" s="96"/>
    </row>
    <row r="34" spans="1:11" s="2" customFormat="1" ht="23.25" customHeight="1">
      <c r="A34" s="120"/>
      <c r="B34" s="340"/>
      <c r="C34" s="340"/>
      <c r="D34" s="340"/>
      <c r="E34" s="340"/>
      <c r="F34" s="340"/>
      <c r="G34" s="121"/>
      <c r="H34" s="115"/>
      <c r="I34" s="173"/>
      <c r="J34" s="96"/>
      <c r="K34" s="96"/>
    </row>
    <row r="37" spans="1:11" ht="54" customHeight="1">
      <c r="A37" s="345"/>
      <c r="B37" s="346"/>
      <c r="C37" s="346"/>
      <c r="D37" s="346"/>
      <c r="E37" s="346"/>
      <c r="F37" s="346"/>
      <c r="G37" s="346"/>
      <c r="H37" s="346"/>
      <c r="I37" s="346"/>
      <c r="J37" s="346"/>
      <c r="K37" s="346"/>
    </row>
    <row r="38" spans="1:11" ht="18">
      <c r="A38" s="119"/>
    </row>
    <row r="39" spans="1:11">
      <c r="A39" s="347"/>
      <c r="B39" s="348"/>
      <c r="C39" s="348"/>
      <c r="D39" s="348"/>
      <c r="E39" s="348"/>
      <c r="F39" s="347"/>
      <c r="G39" s="122"/>
      <c r="H39" s="347"/>
      <c r="I39" s="174"/>
      <c r="J39" s="348"/>
      <c r="K39" s="123"/>
    </row>
    <row r="40" spans="1:11">
      <c r="A40" s="347"/>
      <c r="B40" s="124"/>
      <c r="C40" s="125"/>
      <c r="D40" s="126"/>
      <c r="E40" s="127"/>
      <c r="F40" s="347"/>
      <c r="G40" s="122"/>
      <c r="H40" s="347"/>
      <c r="I40" s="174"/>
      <c r="J40" s="348"/>
      <c r="K40" s="123"/>
    </row>
    <row r="41" spans="1:11" ht="23.25">
      <c r="A41" s="119"/>
      <c r="B41" s="128"/>
      <c r="C41" s="128"/>
      <c r="D41" s="128"/>
      <c r="E41" s="128"/>
      <c r="F41" s="96"/>
      <c r="G41" s="96"/>
      <c r="H41" s="96"/>
      <c r="I41" s="175"/>
      <c r="J41" s="115"/>
      <c r="K41" s="115"/>
    </row>
    <row r="42" spans="1:11" ht="23.25">
      <c r="A42" s="119"/>
      <c r="B42" s="129"/>
      <c r="C42" s="130"/>
      <c r="D42" s="131"/>
      <c r="E42" s="131"/>
      <c r="F42" s="96"/>
      <c r="G42" s="96"/>
      <c r="H42" s="96"/>
      <c r="I42" s="175"/>
      <c r="J42" s="115"/>
      <c r="K42" s="115"/>
    </row>
    <row r="43" spans="1:11" ht="23.25">
      <c r="A43" s="119"/>
      <c r="B43" s="129"/>
      <c r="C43" s="130"/>
      <c r="D43" s="131"/>
      <c r="E43" s="131"/>
      <c r="F43" s="96"/>
      <c r="G43" s="96"/>
      <c r="H43" s="96"/>
      <c r="I43" s="175"/>
      <c r="J43" s="115"/>
      <c r="K43" s="115"/>
    </row>
    <row r="44" spans="1:11" ht="23.25">
      <c r="A44" s="119"/>
      <c r="B44" s="129"/>
      <c r="C44" s="130"/>
      <c r="D44" s="131"/>
      <c r="E44" s="131"/>
      <c r="F44" s="96"/>
      <c r="G44" s="96"/>
      <c r="H44" s="96"/>
      <c r="I44" s="175"/>
      <c r="J44" s="115"/>
      <c r="K44" s="115"/>
    </row>
    <row r="45" spans="1:11" ht="23.25">
      <c r="A45" s="119"/>
      <c r="B45" s="129"/>
      <c r="C45" s="130"/>
      <c r="D45" s="131"/>
      <c r="E45" s="131"/>
      <c r="F45" s="96"/>
      <c r="G45" s="96"/>
      <c r="H45" s="96"/>
      <c r="I45" s="175"/>
      <c r="J45" s="115"/>
      <c r="K45" s="115"/>
    </row>
    <row r="46" spans="1:11" ht="23.25">
      <c r="A46" s="119"/>
      <c r="B46" s="129"/>
      <c r="C46" s="130"/>
      <c r="D46" s="131"/>
      <c r="E46" s="131"/>
      <c r="F46" s="96"/>
      <c r="G46" s="96"/>
      <c r="H46" s="96"/>
      <c r="I46" s="175"/>
      <c r="J46" s="115"/>
      <c r="K46" s="115"/>
    </row>
    <row r="47" spans="1:11" ht="15.75">
      <c r="A47" s="341"/>
      <c r="B47" s="341"/>
      <c r="C47" s="341"/>
      <c r="D47" s="341"/>
      <c r="E47" s="341"/>
      <c r="F47" s="341"/>
      <c r="G47" s="341"/>
      <c r="H47" s="341"/>
      <c r="I47" s="341"/>
      <c r="J47" s="341"/>
      <c r="K47" s="132"/>
    </row>
    <row r="48" spans="1:11" ht="15.75">
      <c r="A48" s="344"/>
      <c r="B48" s="344"/>
      <c r="C48" s="344"/>
      <c r="D48" s="344"/>
      <c r="E48" s="344"/>
      <c r="F48" s="344"/>
      <c r="G48" s="344"/>
      <c r="H48" s="344"/>
      <c r="I48" s="344"/>
      <c r="J48" s="344"/>
      <c r="K48" s="344"/>
    </row>
    <row r="49" spans="1:11" ht="15.75">
      <c r="A49" s="95"/>
      <c r="B49" s="96"/>
      <c r="C49" s="96"/>
      <c r="D49" s="96"/>
      <c r="E49" s="96"/>
      <c r="F49" s="96"/>
      <c r="G49" s="96"/>
      <c r="H49" s="96"/>
      <c r="I49" s="175"/>
      <c r="J49" s="96"/>
      <c r="K49" s="96"/>
    </row>
  </sheetData>
  <sheetProtection algorithmName="SHA-512" hashValue="utMVehOArkq2Gvy2EAyFgDLh3xIIEfP7TKNxbiKF+WMI6fcN3nZLYM6Hg065DK2wKcA+R/5tGtX78wpQdP5e8g==" saltValue="E7K1nMIzgkmqkbFi9q9+Qw==" spinCount="100000" sheet="1" objects="1" scenarios="1"/>
  <mergeCells count="50">
    <mergeCell ref="A26:K26"/>
    <mergeCell ref="A27:K27"/>
    <mergeCell ref="A28:K28"/>
    <mergeCell ref="A18:K18"/>
    <mergeCell ref="A48:K48"/>
    <mergeCell ref="B33:F33"/>
    <mergeCell ref="B34:F34"/>
    <mergeCell ref="A37:K37"/>
    <mergeCell ref="A39:A40"/>
    <mergeCell ref="B39:E39"/>
    <mergeCell ref="F39:F40"/>
    <mergeCell ref="H39:H40"/>
    <mergeCell ref="J39:J40"/>
    <mergeCell ref="B31:F31"/>
    <mergeCell ref="J31:K31"/>
    <mergeCell ref="B32:F32"/>
    <mergeCell ref="J32:K32"/>
    <mergeCell ref="A47:J47"/>
    <mergeCell ref="B29:F29"/>
    <mergeCell ref="J29:K29"/>
    <mergeCell ref="F12:H12"/>
    <mergeCell ref="B30:F30"/>
    <mergeCell ref="J30:K30"/>
    <mergeCell ref="F13:H13"/>
    <mergeCell ref="A15:J15"/>
    <mergeCell ref="A16:J16"/>
    <mergeCell ref="A19:K19"/>
    <mergeCell ref="A20:K20"/>
    <mergeCell ref="A21:K21"/>
    <mergeCell ref="A22:K22"/>
    <mergeCell ref="A23:K23"/>
    <mergeCell ref="A24:K24"/>
    <mergeCell ref="A25:K25"/>
    <mergeCell ref="F11:H11"/>
    <mergeCell ref="A6:H6"/>
    <mergeCell ref="F9:H9"/>
    <mergeCell ref="A5:H5"/>
    <mergeCell ref="J5:J6"/>
    <mergeCell ref="F7:H7"/>
    <mergeCell ref="F8:H8"/>
    <mergeCell ref="I5:I6"/>
    <mergeCell ref="F10:H10"/>
    <mergeCell ref="A1:K1"/>
    <mergeCell ref="A3:A4"/>
    <mergeCell ref="B3:E3"/>
    <mergeCell ref="J3:J4"/>
    <mergeCell ref="B2:F2"/>
    <mergeCell ref="G2:H2"/>
    <mergeCell ref="F3:H4"/>
    <mergeCell ref="I3:I4"/>
  </mergeCells>
  <conditionalFormatting sqref="K7:K11 K13">
    <cfRule type="cellIs" dxfId="100" priority="7" operator="equal">
      <formula>1</formula>
    </cfRule>
  </conditionalFormatting>
  <conditionalFormatting sqref="K7:K13">
    <cfRule type="cellIs" dxfId="99" priority="3" operator="equal">
      <formula>0</formula>
    </cfRule>
    <cfRule type="cellIs" dxfId="98" priority="4" operator="equal">
      <formula>2</formula>
    </cfRule>
    <cfRule type="cellIs" dxfId="97" priority="5" operator="equal">
      <formula>3</formula>
    </cfRule>
  </conditionalFormatting>
  <conditionalFormatting sqref="K12">
    <cfRule type="cellIs" dxfId="96" priority="1" operator="greaterThan">
      <formula>3</formula>
    </cfRule>
  </conditionalFormatting>
  <dataValidations count="5">
    <dataValidation type="list" operator="equal" allowBlank="1" showInputMessage="1" showErrorMessage="1" sqref="B41:E46" xr:uid="{EB5901ED-478B-4FA5-BACF-F77727280668}">
      <formula1>"a"</formula1>
    </dataValidation>
    <dataValidation type="list" allowBlank="1" showInputMessage="1" showErrorMessage="1" sqref="E7:E14" xr:uid="{6E06A309-C0CC-4FAB-95AD-39F12D161CCD}">
      <formula1>"3"</formula1>
    </dataValidation>
    <dataValidation type="list" allowBlank="1" showInputMessage="1" showErrorMessage="1" sqref="D7:D14" xr:uid="{2EC008E6-143E-46E4-A395-3697CCE3E6F6}">
      <formula1>"2"</formula1>
    </dataValidation>
    <dataValidation type="list" allowBlank="1" showInputMessage="1" showErrorMessage="1" sqref="C7:C14" xr:uid="{547251F5-2617-43C5-A9B9-0148D22131C4}">
      <formula1>"1"</formula1>
    </dataValidation>
    <dataValidation type="list" allowBlank="1" showInputMessage="1" showErrorMessage="1" sqref="B7:B14" xr:uid="{DA2D5507-1A0C-4698-B4AC-555844955734}">
      <formula1>"0"</formula1>
    </dataValidation>
  </dataValidations>
  <pageMargins left="0.70866141732283472" right="0.70866141732283472" top="0.78740157480314965" bottom="0.78740157480314965" header="0.31496062992125984" footer="0.31496062992125984"/>
  <pageSetup paperSize="9" scale="51"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54" r:id="rId5" name="Check Box 10">
              <controlPr defaultSize="0" autoFill="0" autoLine="0" autoPict="0">
                <anchor moveWithCells="1">
                  <from>
                    <xdr:col>7</xdr:col>
                    <xdr:colOff>971550</xdr:colOff>
                    <xdr:row>6</xdr:row>
                    <xdr:rowOff>9525</xdr:rowOff>
                  </from>
                  <to>
                    <xdr:col>11</xdr:col>
                    <xdr:colOff>19050</xdr:colOff>
                    <xdr:row>6</xdr:row>
                    <xdr:rowOff>495300</xdr:rowOff>
                  </to>
                </anchor>
              </controlPr>
            </control>
          </mc:Choice>
        </mc:AlternateContent>
        <mc:AlternateContent xmlns:mc="http://schemas.openxmlformats.org/markup-compatibility/2006">
          <mc:Choice Requires="x14">
            <control shapeId="6155" r:id="rId6" name="Check Box 11">
              <controlPr defaultSize="0" autoFill="0" autoLine="0" autoPict="0">
                <anchor moveWithCells="1">
                  <from>
                    <xdr:col>8</xdr:col>
                    <xdr:colOff>0</xdr:colOff>
                    <xdr:row>7</xdr:row>
                    <xdr:rowOff>9525</xdr:rowOff>
                  </from>
                  <to>
                    <xdr:col>11</xdr:col>
                    <xdr:colOff>19050</xdr:colOff>
                    <xdr:row>7</xdr:row>
                    <xdr:rowOff>495300</xdr:rowOff>
                  </to>
                </anchor>
              </controlPr>
            </control>
          </mc:Choice>
        </mc:AlternateContent>
        <mc:AlternateContent xmlns:mc="http://schemas.openxmlformats.org/markup-compatibility/2006">
          <mc:Choice Requires="x14">
            <control shapeId="6156" r:id="rId7" name="Check Box 12">
              <controlPr defaultSize="0" autoFill="0" autoLine="0" autoPict="0">
                <anchor moveWithCells="1">
                  <from>
                    <xdr:col>8</xdr:col>
                    <xdr:colOff>0</xdr:colOff>
                    <xdr:row>8</xdr:row>
                    <xdr:rowOff>9525</xdr:rowOff>
                  </from>
                  <to>
                    <xdr:col>11</xdr:col>
                    <xdr:colOff>19050</xdr:colOff>
                    <xdr:row>8</xdr:row>
                    <xdr:rowOff>495300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8</xdr:col>
                    <xdr:colOff>0</xdr:colOff>
                    <xdr:row>9</xdr:row>
                    <xdr:rowOff>9525</xdr:rowOff>
                  </from>
                  <to>
                    <xdr:col>11</xdr:col>
                    <xdr:colOff>19050</xdr:colOff>
                    <xdr:row>9</xdr:row>
                    <xdr:rowOff>495300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8</xdr:col>
                    <xdr:colOff>0</xdr:colOff>
                    <xdr:row>10</xdr:row>
                    <xdr:rowOff>9525</xdr:rowOff>
                  </from>
                  <to>
                    <xdr:col>11</xdr:col>
                    <xdr:colOff>19050</xdr:colOff>
                    <xdr:row>10</xdr:row>
                    <xdr:rowOff>495300</xdr:rowOff>
                  </to>
                </anchor>
              </controlPr>
            </control>
          </mc:Choice>
        </mc:AlternateContent>
        <mc:AlternateContent xmlns:mc="http://schemas.openxmlformats.org/markup-compatibility/2006">
          <mc:Choice Requires="x14">
            <control shapeId="6159" r:id="rId10" name="Check Box 15">
              <controlPr defaultSize="0" autoFill="0" autoLine="0" autoPict="0">
                <anchor moveWithCells="1">
                  <from>
                    <xdr:col>8</xdr:col>
                    <xdr:colOff>0</xdr:colOff>
                    <xdr:row>11</xdr:row>
                    <xdr:rowOff>9525</xdr:rowOff>
                  </from>
                  <to>
                    <xdr:col>11</xdr:col>
                    <xdr:colOff>19050</xdr:colOff>
                    <xdr:row>11</xdr:row>
                    <xdr:rowOff>495300</xdr:rowOff>
                  </to>
                </anchor>
              </controlPr>
            </control>
          </mc:Choice>
        </mc:AlternateContent>
        <mc:AlternateContent xmlns:mc="http://schemas.openxmlformats.org/markup-compatibility/2006">
          <mc:Choice Requires="x14">
            <control shapeId="6160" r:id="rId11" name="Check Box 16">
              <controlPr defaultSize="0" autoFill="0" autoLine="0" autoPict="0">
                <anchor moveWithCells="1">
                  <from>
                    <xdr:col>8</xdr:col>
                    <xdr:colOff>0</xdr:colOff>
                    <xdr:row>12</xdr:row>
                    <xdr:rowOff>9525</xdr:rowOff>
                  </from>
                  <to>
                    <xdr:col>11</xdr:col>
                    <xdr:colOff>19050</xdr:colOff>
                    <xdr:row>12</xdr:row>
                    <xdr:rowOff>495300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597E-9E70-44C4-9651-46E1AF8C2E18}">
  <sheetPr codeName="Tabelle19">
    <pageSetUpPr fitToPage="1"/>
  </sheetPr>
  <dimension ref="A1:O14"/>
  <sheetViews>
    <sheetView view="pageBreakPreview" zoomScale="50" zoomScaleNormal="59" zoomScaleSheetLayoutView="50" zoomScalePageLayoutView="70" workbookViewId="0">
      <selection activeCell="I1" sqref="I1:J1048576"/>
    </sheetView>
  </sheetViews>
  <sheetFormatPr baseColWidth="10" defaultColWidth="11.5703125" defaultRowHeight="16.5"/>
  <cols>
    <col min="1" max="1" width="53.42578125" style="26" customWidth="1"/>
    <col min="2" max="2" width="71" style="26" customWidth="1"/>
    <col min="3" max="4" width="16.5703125" style="26" customWidth="1"/>
    <col min="5" max="7" width="8.42578125" style="26" customWidth="1"/>
    <col min="8" max="8" width="8.42578125" style="48" customWidth="1"/>
    <col min="9" max="9" width="17.42578125" style="26" hidden="1" customWidth="1"/>
    <col min="10" max="10" width="26.42578125" style="26" hidden="1" customWidth="1"/>
    <col min="11" max="11" width="14.42578125" style="26" customWidth="1"/>
    <col min="12" max="12" width="16.42578125" style="26" customWidth="1"/>
    <col min="13" max="13" width="18" style="26" customWidth="1"/>
    <col min="14" max="14" width="19.42578125" style="26" customWidth="1"/>
    <col min="15" max="15" width="15.42578125" style="26" customWidth="1"/>
    <col min="16" max="16384" width="11.5703125" style="26"/>
  </cols>
  <sheetData>
    <row r="1" spans="1:15" ht="21" customHeight="1">
      <c r="A1" s="313">
        <v>0</v>
      </c>
      <c r="B1" s="231">
        <f>'Deckblatt Kand'!$B$6</f>
        <v>0</v>
      </c>
      <c r="C1" s="231"/>
      <c r="D1" s="231"/>
      <c r="E1" s="232"/>
      <c r="F1" s="232"/>
      <c r="G1" s="232"/>
      <c r="H1" s="232"/>
      <c r="I1" s="232"/>
      <c r="J1" s="232"/>
      <c r="O1" s="47"/>
    </row>
    <row r="2" spans="1:15">
      <c r="A2" s="196"/>
      <c r="B2" s="196"/>
      <c r="C2" s="196"/>
      <c r="D2" s="196"/>
      <c r="E2" s="196"/>
      <c r="F2" s="196"/>
      <c r="G2" s="196"/>
      <c r="H2" s="183"/>
      <c r="I2" s="196"/>
      <c r="J2" s="196"/>
      <c r="O2" s="47"/>
    </row>
    <row r="3" spans="1:15">
      <c r="A3" s="233" t="s">
        <v>64</v>
      </c>
      <c r="B3" s="196"/>
      <c r="C3" s="196"/>
      <c r="D3" s="196"/>
      <c r="E3" s="196"/>
      <c r="F3" s="196"/>
      <c r="G3" s="196"/>
      <c r="H3" s="235"/>
      <c r="I3" s="196"/>
      <c r="J3" s="196"/>
    </row>
    <row r="4" spans="1:15" ht="53.1" customHeight="1">
      <c r="A4" s="329" t="s">
        <v>172</v>
      </c>
      <c r="B4" s="494" t="s">
        <v>82</v>
      </c>
      <c r="C4" s="495"/>
      <c r="D4" s="496"/>
      <c r="E4" s="417" t="s">
        <v>84</v>
      </c>
      <c r="F4" s="417"/>
      <c r="G4" s="417"/>
      <c r="H4" s="417"/>
      <c r="I4" s="500" t="s">
        <v>0</v>
      </c>
      <c r="J4" s="236" t="s">
        <v>173</v>
      </c>
    </row>
    <row r="5" spans="1:15" ht="61.5" customHeight="1">
      <c r="A5" s="329"/>
      <c r="B5" s="497"/>
      <c r="C5" s="498"/>
      <c r="D5" s="499"/>
      <c r="E5" s="103">
        <v>0</v>
      </c>
      <c r="F5" s="104">
        <v>1</v>
      </c>
      <c r="G5" s="105">
        <v>2</v>
      </c>
      <c r="H5" s="106">
        <v>3</v>
      </c>
      <c r="I5" s="500"/>
      <c r="J5" s="187" t="s">
        <v>63</v>
      </c>
    </row>
    <row r="6" spans="1:15" s="47" customFormat="1" ht="70.7" customHeight="1">
      <c r="A6" s="51" t="s">
        <v>296</v>
      </c>
      <c r="B6" s="501"/>
      <c r="C6" s="502"/>
      <c r="D6" s="503"/>
      <c r="E6" s="216"/>
      <c r="F6" s="217"/>
      <c r="G6" s="218"/>
      <c r="H6" s="219"/>
      <c r="I6" s="52">
        <v>3</v>
      </c>
      <c r="J6" s="30">
        <f>SUM(IF(E6&lt;&gt;"",0,0),IF(F6&lt;&gt;"",1,0),IF(G6&lt;&gt;"",2,0),IF(H6&lt;&gt;"",3,0))*I6</f>
        <v>0</v>
      </c>
    </row>
    <row r="7" spans="1:15" s="47" customFormat="1" ht="70.7" customHeight="1">
      <c r="A7" s="51" t="s">
        <v>66</v>
      </c>
      <c r="B7" s="501"/>
      <c r="C7" s="502"/>
      <c r="D7" s="503"/>
      <c r="E7" s="216"/>
      <c r="F7" s="217"/>
      <c r="G7" s="218"/>
      <c r="H7" s="219"/>
      <c r="I7" s="184">
        <v>2</v>
      </c>
      <c r="J7" s="30">
        <f t="shared" ref="J7:J12" si="0">SUM(IF(E7&lt;&gt;"",0,0),IF(F7&lt;&gt;"",1,0),IF(G7&lt;&gt;"",2,0),IF(H7&lt;&gt;"",3,0))*I7</f>
        <v>0</v>
      </c>
    </row>
    <row r="8" spans="1:15" s="47" customFormat="1" ht="70.7" customHeight="1">
      <c r="A8" s="51" t="s">
        <v>67</v>
      </c>
      <c r="B8" s="501"/>
      <c r="C8" s="502"/>
      <c r="D8" s="503"/>
      <c r="E8" s="216"/>
      <c r="F8" s="217"/>
      <c r="G8" s="218"/>
      <c r="H8" s="219"/>
      <c r="I8" s="52">
        <v>2</v>
      </c>
      <c r="J8" s="30">
        <f t="shared" si="0"/>
        <v>0</v>
      </c>
    </row>
    <row r="9" spans="1:15" s="47" customFormat="1" ht="70.7" customHeight="1">
      <c r="A9" s="51" t="s">
        <v>68</v>
      </c>
      <c r="B9" s="501"/>
      <c r="C9" s="502"/>
      <c r="D9" s="503"/>
      <c r="E9" s="216"/>
      <c r="F9" s="217"/>
      <c r="G9" s="218"/>
      <c r="H9" s="219"/>
      <c r="I9" s="52">
        <v>1</v>
      </c>
      <c r="J9" s="30">
        <f t="shared" si="0"/>
        <v>0</v>
      </c>
    </row>
    <row r="10" spans="1:15" s="47" customFormat="1" ht="70.7" customHeight="1">
      <c r="A10" s="51" t="s">
        <v>429</v>
      </c>
      <c r="B10" s="501"/>
      <c r="C10" s="502"/>
      <c r="D10" s="503"/>
      <c r="E10" s="216"/>
      <c r="F10" s="217"/>
      <c r="G10" s="218"/>
      <c r="H10" s="219"/>
      <c r="I10" s="52">
        <v>2</v>
      </c>
      <c r="J10" s="30">
        <f t="shared" si="0"/>
        <v>0</v>
      </c>
    </row>
    <row r="11" spans="1:15" s="47" customFormat="1" ht="70.7" customHeight="1">
      <c r="A11" s="51" t="s">
        <v>69</v>
      </c>
      <c r="B11" s="501"/>
      <c r="C11" s="502"/>
      <c r="D11" s="503"/>
      <c r="E11" s="216"/>
      <c r="F11" s="217"/>
      <c r="G11" s="218"/>
      <c r="H11" s="219"/>
      <c r="I11" s="52">
        <v>1</v>
      </c>
      <c r="J11" s="30">
        <f t="shared" si="0"/>
        <v>0</v>
      </c>
    </row>
    <row r="12" spans="1:15" s="47" customFormat="1" ht="70.7" customHeight="1">
      <c r="A12" s="51" t="s">
        <v>70</v>
      </c>
      <c r="B12" s="501"/>
      <c r="C12" s="502"/>
      <c r="D12" s="503"/>
      <c r="E12" s="216"/>
      <c r="F12" s="217"/>
      <c r="G12" s="218"/>
      <c r="H12" s="219"/>
      <c r="I12" s="52">
        <v>1</v>
      </c>
      <c r="J12" s="30">
        <f t="shared" si="0"/>
        <v>0</v>
      </c>
    </row>
    <row r="13" spans="1:15">
      <c r="A13" s="342"/>
      <c r="B13" s="342"/>
      <c r="C13" s="342"/>
      <c r="D13" s="342"/>
      <c r="E13" s="342"/>
      <c r="F13" s="342"/>
      <c r="G13" s="342"/>
      <c r="H13" s="342"/>
      <c r="I13" s="342"/>
      <c r="J13" s="237">
        <f>SUM($J$6:$J$12)</f>
        <v>0</v>
      </c>
    </row>
    <row r="14" spans="1:15">
      <c r="A14" s="493"/>
      <c r="B14" s="493"/>
      <c r="C14" s="493"/>
      <c r="D14" s="493"/>
      <c r="E14" s="493"/>
      <c r="F14" s="493"/>
      <c r="G14" s="493"/>
      <c r="H14" s="493"/>
      <c r="I14" s="493"/>
      <c r="J14" s="99">
        <v>33</v>
      </c>
    </row>
  </sheetData>
  <sheetProtection algorithmName="SHA-512" hashValue="PgCvB6gbh1Wr4nBsIkWJxn5yKGL0mD3sUYm7bAlSAzv4u4COav0KOSW6iXBOM/ncpxFzN8+hjns5kkBeKq8Rrw==" saltValue="iHx1Xc9H+DQUJa4ssOc2eg==" spinCount="100000" sheet="1" objects="1" scenarios="1"/>
  <mergeCells count="13">
    <mergeCell ref="B4:D5"/>
    <mergeCell ref="A14:I14"/>
    <mergeCell ref="E4:H4"/>
    <mergeCell ref="A13:I13"/>
    <mergeCell ref="A4:A5"/>
    <mergeCell ref="I4:I5"/>
    <mergeCell ref="B6:D6"/>
    <mergeCell ref="B7:D7"/>
    <mergeCell ref="B8:D8"/>
    <mergeCell ref="B9:D9"/>
    <mergeCell ref="B10:D10"/>
    <mergeCell ref="B11:D11"/>
    <mergeCell ref="B12:D12"/>
  </mergeCells>
  <conditionalFormatting sqref="J6:J12">
    <cfRule type="cellIs" dxfId="4" priority="1" operator="greaterThan">
      <formula>3</formula>
    </cfRule>
    <cfRule type="cellIs" dxfId="3" priority="2" operator="equal">
      <formula>0</formula>
    </cfRule>
    <cfRule type="cellIs" dxfId="2" priority="3" operator="equal">
      <formula>1</formula>
    </cfRule>
    <cfRule type="cellIs" dxfId="1" priority="4" operator="equal">
      <formula>2</formula>
    </cfRule>
    <cfRule type="cellIs" dxfId="0" priority="5" operator="equal">
      <formula>3</formula>
    </cfRule>
  </conditionalFormatting>
  <dataValidations count="4">
    <dataValidation type="list" showInputMessage="1" showErrorMessage="1" errorTitle="Feld ,,Begründung,, MUSSFELD" error="Bei Auswahl Indikatoren 0, 1, 2 zwingend Begründung ausfüllen" sqref="E6:E12" xr:uid="{73E8A061-A5A7-4386-B163-ECD745CC2964}">
      <formula1>"0"</formula1>
    </dataValidation>
    <dataValidation type="list" allowBlank="1" showInputMessage="1" showErrorMessage="1" sqref="F6:F12" xr:uid="{41FED192-2CFC-48DA-8B98-1948D7B8EB0B}">
      <formula1>"1"</formula1>
    </dataValidation>
    <dataValidation type="list" allowBlank="1" showInputMessage="1" showErrorMessage="1" sqref="G6:G12" xr:uid="{1B7B3ED3-F065-4F90-BBD1-4FA4FC721EA8}">
      <formula1>"2"</formula1>
    </dataValidation>
    <dataValidation type="list" allowBlank="1" showInputMessage="1" showErrorMessage="1" sqref="H6:H12" xr:uid="{8E3DB97F-AE87-48E8-9BDE-EFBA363A97A9}">
      <formula1>"3"</formula1>
    </dataValidation>
  </dataValidations>
  <pageMargins left="0.70866141732283472" right="0.70866141732283472" top="0.78740157480314965" bottom="0.78740157480314965" header="0.31496062992125984" footer="0.31496062992125984"/>
  <pageSetup paperSize="9" scale="68" orientation="landscape" r:id="rId1"/>
  <headerFooter>
    <oddHeader xml:space="preserve">&amp;L&amp;"-,Fett"&amp;18Prüfungsprotokoll VPA
&amp;R
</oddHeader>
    <oddFooter>&amp;L&amp;G</oddFooter>
  </headerFooter>
  <legacy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69361-BF13-49B2-B998-403385EDA95D}">
  <sheetPr codeName="Tabelle20">
    <pageSetUpPr fitToPage="1"/>
  </sheetPr>
  <dimension ref="A1:L59"/>
  <sheetViews>
    <sheetView zoomScale="160" zoomScaleNormal="160" workbookViewId="0">
      <selection activeCell="I20" sqref="I20:L20"/>
    </sheetView>
  </sheetViews>
  <sheetFormatPr baseColWidth="10" defaultRowHeight="15"/>
  <cols>
    <col min="1" max="1" width="7.5703125" customWidth="1"/>
    <col min="2" max="2" width="9.5703125" customWidth="1"/>
    <col min="3" max="3" width="11.42578125" style="86"/>
    <col min="5" max="5" width="19.5703125" customWidth="1"/>
    <col min="6" max="8" width="7.5703125" customWidth="1"/>
    <col min="9" max="10" width="11.42578125" customWidth="1"/>
    <col min="11" max="11" width="6.85546875" customWidth="1"/>
    <col min="12" max="12" width="13" customWidth="1"/>
  </cols>
  <sheetData>
    <row r="1" spans="1:12" ht="50.25" customHeight="1">
      <c r="A1" s="521">
        <f>[1]Vorderseite!A1</f>
        <v>82117</v>
      </c>
      <c r="B1" s="521"/>
      <c r="C1" s="521"/>
      <c r="D1" s="69"/>
      <c r="E1" s="82" t="s">
        <v>88</v>
      </c>
      <c r="F1" s="521">
        <f>'Deckblatt Kand'!$B$5</f>
        <v>0</v>
      </c>
      <c r="G1" s="521"/>
      <c r="H1" s="521"/>
      <c r="I1" s="521"/>
      <c r="J1" s="523">
        <f>'Deckblatt Kand'!$B$6</f>
        <v>0</v>
      </c>
      <c r="K1" s="524"/>
      <c r="L1" s="524"/>
    </row>
    <row r="2" spans="1:12" ht="25.5" customHeight="1">
      <c r="A2" s="69"/>
      <c r="B2" s="69"/>
      <c r="C2" s="85"/>
      <c r="D2" s="69"/>
      <c r="E2" s="69"/>
      <c r="F2" s="69"/>
      <c r="G2" s="69"/>
      <c r="H2" s="69"/>
      <c r="I2" s="69"/>
      <c r="J2" s="69"/>
      <c r="K2" s="69"/>
      <c r="L2" s="69"/>
    </row>
    <row r="3" spans="1:12" ht="14.25" customHeight="1">
      <c r="A3" s="520" t="s">
        <v>134</v>
      </c>
      <c r="B3" s="520"/>
      <c r="C3" s="520"/>
      <c r="D3" s="520"/>
      <c r="E3" s="520"/>
      <c r="F3" s="520"/>
      <c r="G3" s="520"/>
      <c r="H3" s="520"/>
      <c r="I3" s="520"/>
      <c r="J3" s="520"/>
      <c r="K3" s="520"/>
      <c r="L3" s="520"/>
    </row>
    <row r="4" spans="1:12" ht="14.25" customHeight="1">
      <c r="A4" s="520"/>
      <c r="B4" s="520"/>
      <c r="C4" s="520"/>
      <c r="D4" s="520"/>
      <c r="E4" s="520"/>
      <c r="F4" s="520"/>
      <c r="G4" s="520"/>
      <c r="H4" s="520"/>
      <c r="I4" s="520"/>
      <c r="J4" s="520"/>
      <c r="K4" s="520"/>
      <c r="L4" s="520"/>
    </row>
    <row r="5" spans="1:12" ht="14.25" customHeight="1">
      <c r="A5" s="240" t="s">
        <v>322</v>
      </c>
      <c r="B5" s="241" t="s">
        <v>323</v>
      </c>
      <c r="C5" s="239"/>
      <c r="D5" s="239"/>
      <c r="E5" s="239"/>
      <c r="F5" s="239"/>
      <c r="G5" s="239"/>
      <c r="H5" s="239"/>
      <c r="I5" s="239"/>
      <c r="J5" s="239"/>
      <c r="K5" s="239"/>
      <c r="L5" s="239"/>
    </row>
    <row r="6" spans="1:12" ht="14.25" customHeight="1">
      <c r="A6" s="239"/>
      <c r="B6" s="239"/>
      <c r="C6" s="239"/>
      <c r="D6" s="239"/>
      <c r="E6" s="239"/>
      <c r="F6" s="239"/>
      <c r="G6" s="239"/>
      <c r="H6" s="239"/>
      <c r="I6" s="239"/>
      <c r="J6" s="239"/>
      <c r="K6" s="239"/>
      <c r="L6" s="239"/>
    </row>
    <row r="7" spans="1:12" ht="14.25" customHeight="1">
      <c r="A7" s="515" t="s">
        <v>344</v>
      </c>
      <c r="B7" s="515"/>
      <c r="C7" s="515"/>
      <c r="D7" s="515"/>
      <c r="E7" s="515"/>
      <c r="F7" s="515"/>
      <c r="G7" s="239"/>
      <c r="H7" s="239"/>
      <c r="I7" s="239"/>
      <c r="J7" s="239"/>
      <c r="K7" s="239"/>
      <c r="L7" s="239"/>
    </row>
    <row r="8" spans="1:12" ht="32.25" customHeight="1">
      <c r="A8" s="269" t="s">
        <v>120</v>
      </c>
      <c r="B8" s="270" t="s">
        <v>89</v>
      </c>
      <c r="C8" s="525"/>
      <c r="D8" s="525"/>
      <c r="E8" s="526"/>
      <c r="F8" s="271" t="s">
        <v>63</v>
      </c>
      <c r="G8" s="271" t="s">
        <v>321</v>
      </c>
      <c r="H8" s="272"/>
      <c r="I8" s="522" t="s">
        <v>90</v>
      </c>
      <c r="J8" s="522"/>
      <c r="K8" s="522"/>
      <c r="L8" s="522"/>
    </row>
    <row r="9" spans="1:12" ht="30.75" customHeight="1">
      <c r="A9" s="273" t="s">
        <v>126</v>
      </c>
      <c r="B9" s="273" t="s">
        <v>151</v>
      </c>
      <c r="C9" s="510" t="s">
        <v>150</v>
      </c>
      <c r="D9" s="510"/>
      <c r="E9" s="511"/>
      <c r="F9" s="274">
        <f>'Admin-Betreuung'!$K$15</f>
        <v>0</v>
      </c>
      <c r="G9" s="274">
        <f>'Admin-Betreuung'!K16</f>
        <v>24</v>
      </c>
      <c r="H9" s="275"/>
      <c r="I9" s="504"/>
      <c r="J9" s="504"/>
      <c r="K9" s="504"/>
      <c r="L9" s="504"/>
    </row>
    <row r="10" spans="1:12" ht="16.5" customHeight="1">
      <c r="A10" s="276" t="s">
        <v>127</v>
      </c>
      <c r="B10" s="276" t="s">
        <v>129</v>
      </c>
      <c r="C10" s="513" t="s">
        <v>152</v>
      </c>
      <c r="D10" s="513"/>
      <c r="E10" s="508"/>
      <c r="F10" s="277">
        <f>'2.DES.'!$K$11</f>
        <v>0</v>
      </c>
      <c r="G10" s="277">
        <f>'2.DES.'!K12</f>
        <v>12</v>
      </c>
      <c r="H10" s="275"/>
      <c r="I10" s="504"/>
      <c r="J10" s="504"/>
      <c r="K10" s="504"/>
      <c r="L10" s="504"/>
    </row>
    <row r="11" spans="1:12" ht="16.5" customHeight="1">
      <c r="A11" s="273" t="s">
        <v>128</v>
      </c>
      <c r="B11" s="273" t="s">
        <v>130</v>
      </c>
      <c r="C11" s="510" t="s">
        <v>145</v>
      </c>
      <c r="D11" s="510"/>
      <c r="E11" s="511"/>
      <c r="F11" s="274">
        <f>'3.Verk.'!$K$16</f>
        <v>0</v>
      </c>
      <c r="G11" s="274">
        <f>'3.Verk.'!K17</f>
        <v>12</v>
      </c>
      <c r="H11" s="275"/>
      <c r="I11" s="504"/>
      <c r="J11" s="504"/>
      <c r="K11" s="504"/>
      <c r="L11" s="504"/>
    </row>
    <row r="12" spans="1:12" ht="16.5" customHeight="1">
      <c r="A12" s="276"/>
      <c r="B12" s="276" t="s">
        <v>131</v>
      </c>
      <c r="C12" s="508" t="s">
        <v>146</v>
      </c>
      <c r="D12" s="509"/>
      <c r="E12" s="509"/>
      <c r="F12" s="277">
        <f>'3.Verk.'!$L$16</f>
        <v>0</v>
      </c>
      <c r="G12" s="277">
        <f>'3.Verk.'!L17</f>
        <v>15</v>
      </c>
      <c r="H12" s="275"/>
      <c r="I12" s="504"/>
      <c r="J12" s="504"/>
      <c r="K12" s="504"/>
      <c r="L12" s="504"/>
    </row>
    <row r="13" spans="1:12" ht="16.5" customHeight="1">
      <c r="A13" s="273" t="s">
        <v>135</v>
      </c>
      <c r="B13" s="273" t="s">
        <v>132</v>
      </c>
      <c r="C13" s="511" t="s">
        <v>147</v>
      </c>
      <c r="D13" s="512"/>
      <c r="E13" s="512"/>
      <c r="F13" s="274">
        <f>'4.Anam.'!$K$18</f>
        <v>0</v>
      </c>
      <c r="G13" s="274">
        <f>'4.Anam.'!K19</f>
        <v>42</v>
      </c>
      <c r="H13" s="275"/>
      <c r="I13" s="504"/>
      <c r="J13" s="504"/>
      <c r="K13" s="504"/>
      <c r="L13" s="504"/>
    </row>
    <row r="14" spans="1:12" s="551" customFormat="1" ht="16.5" customHeight="1">
      <c r="A14" s="543" t="s">
        <v>136</v>
      </c>
      <c r="B14" s="543" t="s">
        <v>133</v>
      </c>
      <c r="C14" s="552" t="s">
        <v>149</v>
      </c>
      <c r="D14" s="552"/>
      <c r="E14" s="544"/>
      <c r="F14" s="546"/>
      <c r="G14" s="546"/>
      <c r="H14" s="553"/>
      <c r="I14" s="548" t="s">
        <v>440</v>
      </c>
      <c r="J14" s="549"/>
      <c r="K14" s="549"/>
      <c r="L14" s="550"/>
    </row>
    <row r="15" spans="1:12" s="551" customFormat="1" ht="16.5" customHeight="1">
      <c r="A15" s="543"/>
      <c r="B15" s="543" t="s">
        <v>148</v>
      </c>
      <c r="C15" s="552" t="s">
        <v>298</v>
      </c>
      <c r="D15" s="552"/>
      <c r="E15" s="544"/>
      <c r="F15" s="546"/>
      <c r="G15" s="546"/>
      <c r="H15" s="553"/>
      <c r="I15" s="548" t="s">
        <v>440</v>
      </c>
      <c r="J15" s="549"/>
      <c r="K15" s="549"/>
      <c r="L15" s="550"/>
    </row>
    <row r="16" spans="1:12" ht="16.5" customHeight="1">
      <c r="A16" s="273" t="s">
        <v>137</v>
      </c>
      <c r="B16" s="273" t="s">
        <v>133</v>
      </c>
      <c r="C16" s="510" t="s">
        <v>149</v>
      </c>
      <c r="D16" s="510"/>
      <c r="E16" s="511"/>
      <c r="F16" s="274">
        <f>'5a.Clavus'!$K$25</f>
        <v>0</v>
      </c>
      <c r="G16" s="274">
        <f>'5b.Clavus'!K26</f>
        <v>24</v>
      </c>
      <c r="H16" s="278"/>
      <c r="I16" s="505"/>
      <c r="J16" s="506"/>
      <c r="K16" s="506"/>
      <c r="L16" s="507"/>
    </row>
    <row r="17" spans="1:12" ht="16.5" customHeight="1">
      <c r="A17" s="276"/>
      <c r="B17" s="276" t="s">
        <v>148</v>
      </c>
      <c r="C17" s="513" t="s">
        <v>299</v>
      </c>
      <c r="D17" s="513"/>
      <c r="E17" s="508"/>
      <c r="F17" s="277">
        <f>'5a.Clavus'!$L$25</f>
        <v>0</v>
      </c>
      <c r="G17" s="277">
        <f>'5b.Clavus'!L26</f>
        <v>27</v>
      </c>
      <c r="H17" s="278"/>
      <c r="I17" s="505"/>
      <c r="J17" s="506"/>
      <c r="K17" s="506"/>
      <c r="L17" s="507"/>
    </row>
    <row r="18" spans="1:12" s="551" customFormat="1" ht="16.5" customHeight="1">
      <c r="A18" s="543" t="s">
        <v>153</v>
      </c>
      <c r="B18" s="543" t="s">
        <v>133</v>
      </c>
      <c r="C18" s="544" t="s">
        <v>149</v>
      </c>
      <c r="D18" s="545"/>
      <c r="E18" s="545"/>
      <c r="F18" s="546"/>
      <c r="G18" s="546"/>
      <c r="H18" s="547"/>
      <c r="I18" s="548" t="s">
        <v>440</v>
      </c>
      <c r="J18" s="549"/>
      <c r="K18" s="549"/>
      <c r="L18" s="550"/>
    </row>
    <row r="19" spans="1:12" s="551" customFormat="1" ht="16.5" customHeight="1">
      <c r="A19" s="543"/>
      <c r="B19" s="543" t="s">
        <v>148</v>
      </c>
      <c r="C19" s="552" t="s">
        <v>297</v>
      </c>
      <c r="D19" s="552"/>
      <c r="E19" s="544"/>
      <c r="F19" s="546"/>
      <c r="G19" s="546"/>
      <c r="H19" s="547"/>
      <c r="I19" s="548" t="s">
        <v>440</v>
      </c>
      <c r="J19" s="549"/>
      <c r="K19" s="549"/>
      <c r="L19" s="550"/>
    </row>
    <row r="20" spans="1:12" ht="16.5" customHeight="1">
      <c r="A20" s="273" t="s">
        <v>176</v>
      </c>
      <c r="B20" s="273" t="s">
        <v>133</v>
      </c>
      <c r="C20" s="511" t="s">
        <v>149</v>
      </c>
      <c r="D20" s="512"/>
      <c r="E20" s="512"/>
      <c r="F20" s="274">
        <f>'5d.Clavus'!$K$24</f>
        <v>0</v>
      </c>
      <c r="G20" s="274">
        <v>0</v>
      </c>
      <c r="H20" s="275"/>
      <c r="I20" s="504"/>
      <c r="J20" s="504"/>
      <c r="K20" s="504"/>
      <c r="L20" s="504"/>
    </row>
    <row r="21" spans="1:12" ht="16.5" customHeight="1">
      <c r="A21" s="276"/>
      <c r="B21" s="276" t="s">
        <v>148</v>
      </c>
      <c r="C21" s="513" t="s">
        <v>300</v>
      </c>
      <c r="D21" s="513"/>
      <c r="E21" s="508"/>
      <c r="F21" s="277">
        <f>'5d.Clavus'!$L$24</f>
        <v>0</v>
      </c>
      <c r="G21" s="277">
        <v>0</v>
      </c>
      <c r="H21" s="275"/>
      <c r="I21" s="504"/>
      <c r="J21" s="504"/>
      <c r="K21" s="504"/>
      <c r="L21" s="504"/>
    </row>
    <row r="22" spans="1:12" ht="16.5" customHeight="1">
      <c r="A22" s="276" t="s">
        <v>138</v>
      </c>
      <c r="B22" s="276" t="s">
        <v>154</v>
      </c>
      <c r="C22" s="508" t="s">
        <v>155</v>
      </c>
      <c r="D22" s="509"/>
      <c r="E22" s="509"/>
      <c r="F22" s="277">
        <f>'6.Orthese'!$K$16</f>
        <v>0</v>
      </c>
      <c r="G22" s="277">
        <f>'6.Orthese'!K17</f>
        <v>33</v>
      </c>
      <c r="H22" s="275"/>
      <c r="I22" s="504"/>
      <c r="J22" s="504"/>
      <c r="K22" s="504"/>
      <c r="L22" s="504"/>
    </row>
    <row r="23" spans="1:12" ht="16.5" customHeight="1">
      <c r="A23" s="273" t="s">
        <v>139</v>
      </c>
      <c r="B23" s="273" t="s">
        <v>52</v>
      </c>
      <c r="C23" s="511" t="s">
        <v>156</v>
      </c>
      <c r="D23" s="512"/>
      <c r="E23" s="512"/>
      <c r="F23" s="274">
        <f>'7.Hyperk.'!$K$12</f>
        <v>0</v>
      </c>
      <c r="G23" s="274">
        <f>'7.Hyperk.'!K13</f>
        <v>24</v>
      </c>
      <c r="H23" s="275"/>
      <c r="I23" s="504"/>
      <c r="J23" s="504"/>
      <c r="K23" s="504"/>
      <c r="L23" s="504"/>
    </row>
    <row r="24" spans="1:12" ht="16.5" customHeight="1">
      <c r="A24" s="276" t="s">
        <v>140</v>
      </c>
      <c r="B24" s="276" t="s">
        <v>148</v>
      </c>
      <c r="C24" s="508" t="s">
        <v>343</v>
      </c>
      <c r="D24" s="509"/>
      <c r="E24" s="509"/>
      <c r="F24" s="277">
        <f>'8.Verb.'!$K$15</f>
        <v>0</v>
      </c>
      <c r="G24" s="277">
        <f>'8.Verb.'!K16</f>
        <v>24</v>
      </c>
      <c r="H24" s="275"/>
      <c r="I24" s="504"/>
      <c r="J24" s="504"/>
      <c r="K24" s="504"/>
      <c r="L24" s="504"/>
    </row>
    <row r="25" spans="1:12" ht="16.5" customHeight="1">
      <c r="A25" s="273" t="s">
        <v>141</v>
      </c>
      <c r="B25" s="273" t="s">
        <v>51</v>
      </c>
      <c r="C25" s="511" t="s">
        <v>157</v>
      </c>
      <c r="D25" s="512"/>
      <c r="E25" s="512"/>
      <c r="F25" s="274">
        <f>'9.Spange'!K37</f>
        <v>0</v>
      </c>
      <c r="G25" s="274">
        <f>'9.Spange'!M37</f>
        <v>27</v>
      </c>
      <c r="H25" s="275"/>
      <c r="I25" s="504"/>
      <c r="J25" s="504"/>
      <c r="K25" s="504"/>
      <c r="L25" s="504"/>
    </row>
    <row r="26" spans="1:12" ht="16.5" customHeight="1">
      <c r="A26" s="276"/>
      <c r="B26" s="276" t="s">
        <v>301</v>
      </c>
      <c r="C26" s="508" t="s">
        <v>158</v>
      </c>
      <c r="D26" s="509"/>
      <c r="E26" s="509"/>
      <c r="F26" s="277">
        <f>'9.Spange'!L38</f>
        <v>0</v>
      </c>
      <c r="G26" s="277">
        <f>'9.Spange'!M38</f>
        <v>48</v>
      </c>
      <c r="H26" s="275"/>
      <c r="I26" s="504"/>
      <c r="J26" s="504"/>
      <c r="K26" s="504"/>
      <c r="L26" s="504"/>
    </row>
    <row r="27" spans="1:12" ht="16.5" customHeight="1">
      <c r="A27" s="276"/>
      <c r="B27" s="276" t="s">
        <v>148</v>
      </c>
      <c r="C27" s="508" t="s">
        <v>302</v>
      </c>
      <c r="D27" s="509"/>
      <c r="E27" s="509"/>
      <c r="F27" s="277">
        <f>'9.Spange'!L39</f>
        <v>0</v>
      </c>
      <c r="G27" s="277">
        <f>'9.Spange'!M39</f>
        <v>12</v>
      </c>
      <c r="H27" s="275"/>
      <c r="I27" s="504"/>
      <c r="J27" s="504"/>
      <c r="K27" s="504"/>
      <c r="L27" s="504"/>
    </row>
    <row r="28" spans="1:12" ht="16.5" customHeight="1">
      <c r="A28" s="273" t="s">
        <v>142</v>
      </c>
      <c r="B28" s="273" t="s">
        <v>159</v>
      </c>
      <c r="C28" s="511" t="s">
        <v>160</v>
      </c>
      <c r="D28" s="512"/>
      <c r="E28" s="512"/>
      <c r="F28" s="274">
        <f>'10.Nägel'!$K$17</f>
        <v>0</v>
      </c>
      <c r="G28" s="274">
        <f>'10.Nägel'!K18</f>
        <v>36</v>
      </c>
      <c r="H28" s="275"/>
      <c r="I28" s="504"/>
      <c r="J28" s="504"/>
      <c r="K28" s="504"/>
      <c r="L28" s="504"/>
    </row>
    <row r="29" spans="1:12" ht="16.5" customHeight="1">
      <c r="A29" s="273" t="s">
        <v>143</v>
      </c>
      <c r="B29" s="273" t="s">
        <v>52</v>
      </c>
      <c r="C29" s="511" t="s">
        <v>303</v>
      </c>
      <c r="D29" s="512"/>
      <c r="E29" s="512"/>
      <c r="F29" s="274">
        <f>'11.Massage'!$K$13</f>
        <v>0</v>
      </c>
      <c r="G29" s="274">
        <f>'11.Massage'!K14</f>
        <v>21</v>
      </c>
      <c r="H29" s="275"/>
      <c r="I29" s="504"/>
      <c r="J29" s="504"/>
      <c r="K29" s="504"/>
      <c r="L29" s="504"/>
    </row>
    <row r="30" spans="1:12" ht="16.5" customHeight="1">
      <c r="A30" s="273" t="s">
        <v>144</v>
      </c>
      <c r="B30" s="273" t="s">
        <v>161</v>
      </c>
      <c r="C30" s="511" t="s">
        <v>304</v>
      </c>
      <c r="D30" s="512"/>
      <c r="E30" s="512"/>
      <c r="F30" s="274">
        <f>'12.TNP'!$K$22</f>
        <v>0</v>
      </c>
      <c r="G30" s="274">
        <f>'12.TNP'!K23</f>
        <v>3</v>
      </c>
      <c r="H30" s="275"/>
      <c r="I30" s="504"/>
      <c r="J30" s="504"/>
      <c r="K30" s="504"/>
      <c r="L30" s="504"/>
    </row>
    <row r="31" spans="1:12" ht="16.5" customHeight="1">
      <c r="A31" s="276"/>
      <c r="B31" s="276" t="s">
        <v>162</v>
      </c>
      <c r="C31" s="513" t="s">
        <v>163</v>
      </c>
      <c r="D31" s="513"/>
      <c r="E31" s="508"/>
      <c r="F31" s="277">
        <f>'12.TNP'!$L$22</f>
        <v>0</v>
      </c>
      <c r="G31" s="277">
        <f>'12.TNP'!L23</f>
        <v>36</v>
      </c>
      <c r="H31" s="275"/>
      <c r="I31" s="504"/>
      <c r="J31" s="504"/>
      <c r="K31" s="504"/>
      <c r="L31" s="504"/>
    </row>
    <row r="32" spans="1:12" s="84" customFormat="1" ht="16.5" customHeight="1">
      <c r="A32" s="280"/>
      <c r="B32" s="280"/>
      <c r="C32" s="281"/>
      <c r="D32" s="282"/>
      <c r="E32" s="282"/>
      <c r="F32" s="279">
        <f>SUM(F9:F31)</f>
        <v>0</v>
      </c>
      <c r="G32" s="283">
        <f>SUM(G9:G31)</f>
        <v>420</v>
      </c>
      <c r="H32" s="284"/>
      <c r="I32" s="504"/>
      <c r="J32" s="504"/>
      <c r="K32" s="504"/>
      <c r="L32" s="504"/>
    </row>
    <row r="33" spans="1:12" ht="13.5" customHeight="1">
      <c r="A33" s="70"/>
      <c r="B33" s="70"/>
      <c r="C33" s="85"/>
      <c r="D33" s="69"/>
      <c r="E33" s="69"/>
      <c r="F33" s="69"/>
      <c r="G33" s="69"/>
      <c r="H33" s="69"/>
      <c r="I33" s="69"/>
      <c r="J33" s="69"/>
      <c r="K33" s="69"/>
      <c r="L33" s="69"/>
    </row>
    <row r="34" spans="1:12" ht="13.5" customHeight="1">
      <c r="A34" s="70"/>
      <c r="B34" s="70"/>
      <c r="C34" s="85"/>
      <c r="D34" s="69"/>
      <c r="E34" s="69"/>
      <c r="F34" s="69"/>
      <c r="G34" s="69"/>
      <c r="H34" s="69"/>
      <c r="I34" s="69"/>
      <c r="J34" s="69"/>
      <c r="K34" s="69"/>
      <c r="L34" s="69"/>
    </row>
    <row r="35" spans="1:12" ht="13.5" customHeight="1">
      <c r="A35" s="515" t="s">
        <v>345</v>
      </c>
      <c r="B35" s="515"/>
      <c r="C35" s="515"/>
      <c r="D35" s="515"/>
      <c r="E35" s="515"/>
      <c r="F35" s="515"/>
      <c r="G35" s="69"/>
      <c r="H35" s="69"/>
      <c r="I35" s="69"/>
      <c r="J35" s="69"/>
      <c r="K35" s="69"/>
      <c r="L35" s="69"/>
    </row>
    <row r="36" spans="1:12" s="4" customFormat="1" ht="25.5" customHeight="1">
      <c r="A36" s="247" t="s">
        <v>330</v>
      </c>
      <c r="B36" s="247" t="s">
        <v>337</v>
      </c>
      <c r="C36" s="519"/>
      <c r="D36" s="519"/>
      <c r="E36" s="519"/>
      <c r="F36" s="248" t="s">
        <v>333</v>
      </c>
      <c r="G36" s="248" t="s">
        <v>334</v>
      </c>
      <c r="H36" s="248" t="s">
        <v>335</v>
      </c>
      <c r="I36" s="248" t="s">
        <v>338</v>
      </c>
    </row>
    <row r="37" spans="1:12" ht="31.5" customHeight="1">
      <c r="A37" s="242" t="s">
        <v>324</v>
      </c>
      <c r="B37" s="242" t="s">
        <v>328</v>
      </c>
      <c r="C37" s="516" t="s">
        <v>327</v>
      </c>
      <c r="D37" s="516"/>
      <c r="E37" s="516"/>
      <c r="F37" s="243">
        <f>F9+F11+F13+F14+F20+F23+F25+F28+F29+F30</f>
        <v>0</v>
      </c>
      <c r="G37" s="243">
        <f>G9+G11+G13+G14+G20+G23+G25+G28+G29+G30</f>
        <v>189</v>
      </c>
      <c r="H37" s="246">
        <f>(F37*5/G37)+1</f>
        <v>1</v>
      </c>
      <c r="I37" s="246">
        <f>ROUND(H37*2,0)/2</f>
        <v>1</v>
      </c>
    </row>
    <row r="38" spans="1:12" ht="31.5" customHeight="1">
      <c r="A38" s="244" t="s">
        <v>325</v>
      </c>
      <c r="B38" s="244" t="s">
        <v>328</v>
      </c>
      <c r="C38" s="517" t="s">
        <v>331</v>
      </c>
      <c r="D38" s="517"/>
      <c r="E38" s="517"/>
      <c r="F38" s="245">
        <f>F12+F15+F21+F27+F31+F10+F22+F24+F26</f>
        <v>0</v>
      </c>
      <c r="G38" s="245">
        <f>G12+G15+G21+G27+G31+G10+G22+G24+G26</f>
        <v>180</v>
      </c>
      <c r="H38" s="250">
        <f>(F38*5/G38)+1</f>
        <v>1</v>
      </c>
      <c r="I38" s="250">
        <f t="shared" ref="I38:I39" si="0">ROUND(H38*2,0)/2</f>
        <v>1</v>
      </c>
    </row>
    <row r="39" spans="1:12" ht="31.5" customHeight="1" thickBot="1">
      <c r="A39" s="251" t="s">
        <v>326</v>
      </c>
      <c r="B39" s="251" t="s">
        <v>329</v>
      </c>
      <c r="C39" s="518" t="s">
        <v>332</v>
      </c>
      <c r="D39" s="518"/>
      <c r="E39" s="518"/>
      <c r="F39" s="252">
        <f>'Fachgespräch Bewertung'!J13</f>
        <v>0</v>
      </c>
      <c r="G39" s="252">
        <v>33</v>
      </c>
      <c r="H39" s="253">
        <f>(F39*5/G39)+1</f>
        <v>1</v>
      </c>
      <c r="I39" s="254">
        <f t="shared" si="0"/>
        <v>1</v>
      </c>
    </row>
    <row r="40" spans="1:12" ht="28.5" customHeight="1" thickBot="1">
      <c r="A40" s="70"/>
      <c r="B40" s="70"/>
      <c r="C40" s="85"/>
      <c r="D40" s="69"/>
      <c r="E40" s="264" t="s">
        <v>341</v>
      </c>
      <c r="F40" s="265">
        <f>SUM(F37:F38)</f>
        <v>0</v>
      </c>
      <c r="G40" s="266">
        <f>SUM(G37:G38)</f>
        <v>369</v>
      </c>
      <c r="H40" s="249"/>
      <c r="I40" s="255" t="s">
        <v>336</v>
      </c>
      <c r="J40" s="256">
        <f>((I37*B37)+(I38*B38)+(I39*B39))/(B37+B38+B39)</f>
        <v>1</v>
      </c>
      <c r="K40" s="69"/>
      <c r="L40" s="69"/>
    </row>
    <row r="41" spans="1:12" ht="8.4499999999999993" customHeight="1">
      <c r="A41" s="70"/>
      <c r="B41" s="70"/>
      <c r="C41" s="85"/>
      <c r="D41" s="69"/>
      <c r="E41" s="69"/>
      <c r="F41" s="69"/>
      <c r="G41" s="69"/>
      <c r="H41" s="69"/>
      <c r="I41" s="69"/>
      <c r="J41" s="69"/>
      <c r="K41" s="69"/>
      <c r="L41" s="69"/>
    </row>
    <row r="42" spans="1:12" ht="7.35" customHeight="1">
      <c r="A42" s="70"/>
      <c r="B42" s="70"/>
      <c r="C42" s="85"/>
      <c r="D42" s="69"/>
      <c r="E42" s="69"/>
      <c r="F42" s="69"/>
      <c r="G42" s="69"/>
      <c r="H42" s="69"/>
      <c r="I42" s="69"/>
      <c r="J42" s="69"/>
      <c r="K42" s="69"/>
      <c r="L42" s="69"/>
    </row>
    <row r="43" spans="1:12" ht="15" customHeight="1">
      <c r="A43" s="514" t="s">
        <v>91</v>
      </c>
      <c r="B43" s="514"/>
      <c r="C43" s="514"/>
      <c r="D43" s="514"/>
      <c r="E43" s="514"/>
      <c r="F43" s="514"/>
      <c r="G43" s="514"/>
      <c r="H43" s="514"/>
      <c r="I43" s="514"/>
      <c r="J43" s="514"/>
      <c r="K43" s="514"/>
      <c r="L43" s="514"/>
    </row>
    <row r="44" spans="1:12" ht="38.25" customHeight="1">
      <c r="A44" s="527" t="s">
        <v>92</v>
      </c>
      <c r="B44" s="528"/>
      <c r="C44" s="529"/>
      <c r="D44" s="529"/>
      <c r="E44" s="530"/>
      <c r="F44" s="140"/>
      <c r="G44" s="140"/>
      <c r="H44" s="141" t="s">
        <v>93</v>
      </c>
      <c r="I44" s="141" t="s">
        <v>94</v>
      </c>
      <c r="J44" s="141" t="s">
        <v>95</v>
      </c>
      <c r="K44" s="531" t="s">
        <v>96</v>
      </c>
      <c r="L44" s="532"/>
    </row>
    <row r="45" spans="1:12" ht="19.5" customHeight="1">
      <c r="A45" s="139"/>
      <c r="B45" s="142" t="s">
        <v>97</v>
      </c>
      <c r="C45" s="538" t="s">
        <v>98</v>
      </c>
      <c r="D45" s="538"/>
      <c r="E45" s="538"/>
      <c r="F45" s="143"/>
      <c r="G45" s="143"/>
      <c r="H45" s="238">
        <f>J40</f>
        <v>1</v>
      </c>
      <c r="I45" s="144">
        <v>0.4</v>
      </c>
      <c r="J45" s="257">
        <f>H45*(I45)</f>
        <v>0.4</v>
      </c>
      <c r="K45" s="537" t="s">
        <v>339</v>
      </c>
      <c r="L45" s="537"/>
    </row>
    <row r="46" spans="1:12" ht="19.5" customHeight="1">
      <c r="A46" s="139"/>
      <c r="B46" s="142" t="s">
        <v>99</v>
      </c>
      <c r="C46" s="538" t="s">
        <v>100</v>
      </c>
      <c r="D46" s="538"/>
      <c r="E46" s="538"/>
      <c r="F46" s="143"/>
      <c r="G46" s="143"/>
      <c r="H46" s="261">
        <v>6</v>
      </c>
      <c r="I46" s="144">
        <v>0.2</v>
      </c>
      <c r="J46" s="257">
        <f t="shared" ref="J46:J48" si="1">H46*(I46)</f>
        <v>1.2000000000000002</v>
      </c>
      <c r="K46" s="536"/>
      <c r="L46" s="537"/>
    </row>
    <row r="47" spans="1:12" ht="19.5" customHeight="1">
      <c r="A47" s="139"/>
      <c r="B47" s="142" t="s">
        <v>101</v>
      </c>
      <c r="C47" s="538" t="s">
        <v>102</v>
      </c>
      <c r="D47" s="538"/>
      <c r="E47" s="538"/>
      <c r="F47" s="143"/>
      <c r="G47" s="143"/>
      <c r="H47" s="262">
        <v>6</v>
      </c>
      <c r="I47" s="144">
        <v>0.2</v>
      </c>
      <c r="J47" s="257">
        <f t="shared" si="1"/>
        <v>1.2000000000000002</v>
      </c>
      <c r="K47" s="536"/>
      <c r="L47" s="537"/>
    </row>
    <row r="48" spans="1:12" ht="19.5" customHeight="1">
      <c r="A48" s="139"/>
      <c r="B48" s="142" t="s">
        <v>103</v>
      </c>
      <c r="C48" s="538" t="s">
        <v>104</v>
      </c>
      <c r="D48" s="538"/>
      <c r="E48" s="538"/>
      <c r="F48" s="143"/>
      <c r="G48" s="143"/>
      <c r="H48" s="262">
        <v>6</v>
      </c>
      <c r="I48" s="144">
        <v>0.2</v>
      </c>
      <c r="J48" s="257">
        <f t="shared" si="1"/>
        <v>1.2000000000000002</v>
      </c>
      <c r="K48" s="536"/>
      <c r="L48" s="537"/>
    </row>
    <row r="49" spans="1:12" ht="27" customHeight="1" thickBot="1">
      <c r="A49" s="145"/>
      <c r="B49" s="145"/>
      <c r="C49" s="146"/>
      <c r="D49" s="147"/>
      <c r="E49" s="148"/>
      <c r="F49" s="148"/>
      <c r="G49" s="148"/>
      <c r="H49" s="149"/>
      <c r="I49" s="263" t="s">
        <v>340</v>
      </c>
      <c r="J49" s="268">
        <f>SUM(J45:J48)</f>
        <v>4</v>
      </c>
    </row>
    <row r="50" spans="1:12" ht="27" customHeight="1" thickBot="1">
      <c r="A50" s="145"/>
      <c r="B50" s="145"/>
      <c r="C50" s="146"/>
      <c r="D50" s="147"/>
      <c r="E50" s="148"/>
      <c r="F50" s="540" t="s">
        <v>342</v>
      </c>
      <c r="G50" s="541"/>
      <c r="H50" s="541"/>
      <c r="I50" s="541"/>
      <c r="J50" s="267">
        <f>((H45*I45)+(H46*I46)+(H47*I47)+(H48*I48))/(I45+I46+I47+I48)</f>
        <v>4</v>
      </c>
      <c r="K50" s="260"/>
      <c r="L50" s="258"/>
    </row>
    <row r="51" spans="1:12" ht="27" customHeight="1">
      <c r="A51" s="145"/>
      <c r="B51" s="145"/>
      <c r="C51" s="146"/>
      <c r="D51" s="147"/>
      <c r="E51" s="148"/>
      <c r="F51" s="148"/>
      <c r="G51" s="148"/>
      <c r="H51" s="149"/>
      <c r="I51" s="148"/>
      <c r="J51" s="259"/>
      <c r="K51" s="260"/>
      <c r="L51" s="258"/>
    </row>
    <row r="52" spans="1:12" ht="27" customHeight="1">
      <c r="A52" s="145"/>
      <c r="B52" s="145"/>
      <c r="C52" s="146"/>
      <c r="D52" s="147"/>
      <c r="E52" s="148"/>
      <c r="F52" s="148"/>
      <c r="G52" s="148"/>
      <c r="H52" s="149"/>
      <c r="I52" s="148"/>
      <c r="J52" s="259"/>
      <c r="K52" s="260"/>
      <c r="L52" s="258"/>
    </row>
    <row r="53" spans="1:12" ht="12" customHeight="1">
      <c r="A53" s="70" t="s">
        <v>105</v>
      </c>
      <c r="B53" s="70"/>
      <c r="C53" s="85"/>
      <c r="D53" s="69"/>
      <c r="E53" s="69"/>
      <c r="F53" s="69"/>
      <c r="G53" s="69"/>
      <c r="H53" s="150"/>
      <c r="I53" s="151"/>
      <c r="J53" s="151"/>
      <c r="K53" s="150"/>
      <c r="L53" s="69"/>
    </row>
    <row r="54" spans="1:12" ht="15" customHeight="1">
      <c r="A54" s="152" t="s">
        <v>106</v>
      </c>
      <c r="B54" s="152"/>
      <c r="C54" s="153"/>
      <c r="D54" s="154"/>
      <c r="E54" s="154"/>
      <c r="F54" s="154"/>
      <c r="G54" s="154"/>
      <c r="H54" s="154"/>
      <c r="I54" s="154"/>
      <c r="J54" s="155"/>
      <c r="K54" s="155"/>
      <c r="L54" s="156"/>
    </row>
    <row r="55" spans="1:12" ht="21" customHeight="1">
      <c r="A55" s="535" t="s">
        <v>107</v>
      </c>
      <c r="B55" s="535"/>
      <c r="C55" s="535"/>
      <c r="D55" s="535"/>
      <c r="E55" s="535"/>
      <c r="F55" s="535"/>
      <c r="G55" s="535"/>
      <c r="H55" s="535"/>
      <c r="I55" s="535"/>
      <c r="J55" s="535"/>
      <c r="K55" s="535"/>
      <c r="L55" s="535"/>
    </row>
    <row r="56" spans="1:12" ht="21" customHeight="1">
      <c r="A56" s="520" t="s">
        <v>108</v>
      </c>
      <c r="B56" s="520"/>
      <c r="C56" s="520"/>
      <c r="D56" s="520"/>
      <c r="E56" s="520"/>
      <c r="F56" s="520"/>
      <c r="G56" s="520"/>
      <c r="H56" s="520"/>
      <c r="I56" s="520"/>
      <c r="J56" s="520"/>
      <c r="K56" s="539"/>
      <c r="L56" s="157"/>
    </row>
    <row r="57" spans="1:12" ht="9.6" customHeight="1">
      <c r="A57" s="70"/>
      <c r="B57" s="70"/>
      <c r="C57" s="85"/>
      <c r="D57" s="69"/>
      <c r="E57" s="69"/>
      <c r="F57" s="69"/>
      <c r="G57" s="69"/>
      <c r="H57" s="69"/>
      <c r="I57" s="69"/>
      <c r="J57" s="69"/>
      <c r="K57" s="69"/>
      <c r="L57" s="69"/>
    </row>
    <row r="58" spans="1:12" ht="21" customHeight="1">
      <c r="A58" s="533" t="s">
        <v>109</v>
      </c>
      <c r="B58" s="533"/>
      <c r="C58" s="534"/>
      <c r="D58" s="534"/>
      <c r="E58" s="534"/>
      <c r="F58" s="72"/>
      <c r="G58" s="72"/>
      <c r="H58" s="69"/>
      <c r="I58" s="535" t="s">
        <v>110</v>
      </c>
      <c r="J58" s="535"/>
      <c r="K58" s="535"/>
      <c r="L58" s="69"/>
    </row>
    <row r="59" spans="1:12" ht="21" customHeight="1">
      <c r="A59" s="534"/>
      <c r="B59" s="534"/>
      <c r="C59" s="534"/>
      <c r="D59" s="534"/>
      <c r="E59" s="534"/>
      <c r="F59" s="72"/>
      <c r="G59" s="72"/>
      <c r="H59" s="69"/>
      <c r="I59" s="535"/>
      <c r="J59" s="535"/>
      <c r="K59" s="535"/>
      <c r="L59" s="69"/>
    </row>
  </sheetData>
  <mergeCells count="75">
    <mergeCell ref="A44:E44"/>
    <mergeCell ref="K44:L44"/>
    <mergeCell ref="A58:E59"/>
    <mergeCell ref="I58:K59"/>
    <mergeCell ref="K46:L46"/>
    <mergeCell ref="C47:E47"/>
    <mergeCell ref="K47:L47"/>
    <mergeCell ref="C48:E48"/>
    <mergeCell ref="K48:L48"/>
    <mergeCell ref="C46:E46"/>
    <mergeCell ref="A55:L55"/>
    <mergeCell ref="A56:K56"/>
    <mergeCell ref="F50:I50"/>
    <mergeCell ref="C45:E45"/>
    <mergeCell ref="K45:L45"/>
    <mergeCell ref="A3:L4"/>
    <mergeCell ref="A1:C1"/>
    <mergeCell ref="I8:L8"/>
    <mergeCell ref="I10:L10"/>
    <mergeCell ref="C11:E11"/>
    <mergeCell ref="I11:L11"/>
    <mergeCell ref="F1:I1"/>
    <mergeCell ref="I9:L9"/>
    <mergeCell ref="C10:E10"/>
    <mergeCell ref="C9:E9"/>
    <mergeCell ref="J1:L1"/>
    <mergeCell ref="C8:E8"/>
    <mergeCell ref="A7:F7"/>
    <mergeCell ref="I24:L24"/>
    <mergeCell ref="I25:L25"/>
    <mergeCell ref="C20:E20"/>
    <mergeCell ref="C21:E21"/>
    <mergeCell ref="I29:L29"/>
    <mergeCell ref="I26:L26"/>
    <mergeCell ref="I20:L20"/>
    <mergeCell ref="I21:L21"/>
    <mergeCell ref="I27:L27"/>
    <mergeCell ref="C22:E22"/>
    <mergeCell ref="C23:E23"/>
    <mergeCell ref="C24:E24"/>
    <mergeCell ref="I28:L28"/>
    <mergeCell ref="I23:L23"/>
    <mergeCell ref="C27:E27"/>
    <mergeCell ref="C19:E19"/>
    <mergeCell ref="A43:L43"/>
    <mergeCell ref="C25:E25"/>
    <mergeCell ref="C26:E26"/>
    <mergeCell ref="C29:E29"/>
    <mergeCell ref="C30:E30"/>
    <mergeCell ref="C28:E28"/>
    <mergeCell ref="I30:L30"/>
    <mergeCell ref="C31:E31"/>
    <mergeCell ref="I32:L32"/>
    <mergeCell ref="A35:F35"/>
    <mergeCell ref="I31:L31"/>
    <mergeCell ref="C37:E37"/>
    <mergeCell ref="C38:E38"/>
    <mergeCell ref="C39:E39"/>
    <mergeCell ref="C36:E36"/>
    <mergeCell ref="I12:L12"/>
    <mergeCell ref="I16:L16"/>
    <mergeCell ref="I18:L18"/>
    <mergeCell ref="I22:L22"/>
    <mergeCell ref="C12:E12"/>
    <mergeCell ref="C18:E18"/>
    <mergeCell ref="C14:E14"/>
    <mergeCell ref="I14:L14"/>
    <mergeCell ref="C13:E13"/>
    <mergeCell ref="I19:L19"/>
    <mergeCell ref="I13:L13"/>
    <mergeCell ref="I15:L15"/>
    <mergeCell ref="C15:E15"/>
    <mergeCell ref="C16:E16"/>
    <mergeCell ref="C17:E17"/>
    <mergeCell ref="I17:L17"/>
  </mergeCells>
  <phoneticPr fontId="87" type="noConversion"/>
  <dataValidations count="1">
    <dataValidation type="list" allowBlank="1" showDropDown="1" showInputMessage="1" showErrorMessage="1" error="Nur halbe oder ganze Noten zulässig!_x000a_Entrez uniquement des demi-notes ou notes entières !_x000a_Solo al punto o al mezzo punto !" sqref="H9:H31" xr:uid="{A86C008B-D194-4406-A015-FE3DF075AC48}">
      <formula1>$N$8:$N$32</formula1>
    </dataValidation>
  </dataValidations>
  <pageMargins left="0.70866141732283472" right="0.70866141732283472" top="0.78740157480314965" bottom="0.78740157480314965" header="0.31496062992125984" footer="0.31496062992125984"/>
  <pageSetup paperSize="9" scale="43" orientation="landscape" r:id="rId1"/>
  <headerFooter>
    <oddHeader xml:space="preserve">&amp;L&amp;"-,Fett"&amp;18Prüfungsprotokoll VPA
&amp;R
</oddHeader>
    <oddFooter>&amp;L&amp;G</oddFooter>
  </headerFooter>
  <ignoredErrors>
    <ignoredError sqref="F10 F16"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AA7B6-CEA2-4239-8A12-A61730FC130E}">
  <dimension ref="A2:H7"/>
  <sheetViews>
    <sheetView zoomScale="130" zoomScaleNormal="130" workbookViewId="0">
      <selection activeCell="I5" sqref="I5"/>
    </sheetView>
  </sheetViews>
  <sheetFormatPr baseColWidth="10" defaultRowHeight="15"/>
  <cols>
    <col min="8" max="8" width="17.42578125" customWidth="1"/>
  </cols>
  <sheetData>
    <row r="2" spans="1:8" ht="21">
      <c r="A2" s="299" t="s">
        <v>421</v>
      </c>
    </row>
    <row r="4" spans="1:8" ht="51.75" customHeight="1">
      <c r="A4" s="542" t="s">
        <v>434</v>
      </c>
      <c r="B4" s="542"/>
      <c r="C4" s="542"/>
      <c r="D4" s="542"/>
      <c r="E4" s="542"/>
      <c r="F4" s="542"/>
      <c r="G4" s="542"/>
      <c r="H4" s="542"/>
    </row>
    <row r="6" spans="1:8">
      <c r="A6" t="s">
        <v>422</v>
      </c>
      <c r="C6" s="300" t="s">
        <v>426</v>
      </c>
    </row>
    <row r="7" spans="1:8">
      <c r="A7" t="s">
        <v>423</v>
      </c>
    </row>
  </sheetData>
  <mergeCells count="1">
    <mergeCell ref="A4:H4"/>
  </mergeCells>
  <hyperlinks>
    <hyperlink ref="C6" r:id="rId1" display="https://wamag-befragungen.ch/index.php/157159?lang=de" xr:uid="{5A043741-CF24-4B7E-A1F8-9F5145EFD141}"/>
  </hyperlinks>
  <pageMargins left="0.7" right="0.7" top="0.78740157499999996" bottom="0.78740157499999996" header="0.3" footer="0.3"/>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FE52-5A0E-4A28-B572-158A548DFD28}">
  <sheetPr codeName="Tabelle4"/>
  <dimension ref="A1:A4"/>
  <sheetViews>
    <sheetView workbookViewId="0">
      <selection activeCell="A2" sqref="A2"/>
    </sheetView>
  </sheetViews>
  <sheetFormatPr baseColWidth="10" defaultRowHeight="15"/>
  <sheetData>
    <row r="1" spans="1:1">
      <c r="A1">
        <v>0</v>
      </c>
    </row>
    <row r="2" spans="1:1">
      <c r="A2">
        <v>1</v>
      </c>
    </row>
    <row r="3" spans="1:1">
      <c r="A3">
        <v>2</v>
      </c>
    </row>
    <row r="4" spans="1:1">
      <c r="A4">
        <v>3</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DF48-0812-4501-B146-E0ABF6B2F2DF}">
  <sheetPr codeName="Tabelle3">
    <pageSetUpPr fitToPage="1"/>
  </sheetPr>
  <dimension ref="A1:K48"/>
  <sheetViews>
    <sheetView showGridLines="0" tabSelected="1" view="pageBreakPreview" zoomScale="60" zoomScaleNormal="100" zoomScalePageLayoutView="70" workbookViewId="0">
      <selection activeCell="I26" sqref="I26"/>
    </sheetView>
  </sheetViews>
  <sheetFormatPr baseColWidth="10" defaultRowHeight="15"/>
  <cols>
    <col min="1" max="1" width="74" style="4" customWidth="1"/>
    <col min="2" max="5" width="4.5703125" customWidth="1"/>
    <col min="6" max="6" width="33.42578125" customWidth="1"/>
    <col min="7" max="7" width="22.42578125" customWidth="1"/>
    <col min="8" max="8" width="25.42578125" customWidth="1"/>
    <col min="9" max="9" width="14.42578125" style="171" customWidth="1"/>
    <col min="10" max="10" width="16.42578125" hidden="1" customWidth="1"/>
    <col min="11" max="11" width="27.85546875" hidden="1" customWidth="1"/>
  </cols>
  <sheetData>
    <row r="1" spans="1:11" ht="48" customHeight="1" thickBot="1">
      <c r="A1" s="356" t="s">
        <v>2</v>
      </c>
      <c r="B1" s="357"/>
      <c r="C1" s="357"/>
      <c r="D1" s="357"/>
      <c r="E1" s="357"/>
      <c r="F1" s="357"/>
      <c r="G1" s="357"/>
      <c r="H1" s="357"/>
      <c r="I1" s="357"/>
      <c r="J1" s="357"/>
      <c r="K1" s="358"/>
    </row>
    <row r="2" spans="1:11" s="97" customFormat="1" ht="48" customHeight="1">
      <c r="A2" s="161" t="s">
        <v>201</v>
      </c>
      <c r="B2" s="352">
        <f>'Deckblatt Kand'!$B$5</f>
        <v>0</v>
      </c>
      <c r="C2" s="353"/>
      <c r="D2" s="353"/>
      <c r="E2" s="353"/>
      <c r="F2" s="354"/>
      <c r="G2" s="355">
        <f>'Deckblatt Kand'!$B$6</f>
        <v>0</v>
      </c>
      <c r="H2" s="354"/>
      <c r="I2" s="186"/>
      <c r="J2" s="50"/>
      <c r="K2" s="50"/>
    </row>
    <row r="3" spans="1:11" s="2" customFormat="1" ht="48" customHeight="1">
      <c r="A3" s="329" t="s">
        <v>111</v>
      </c>
      <c r="B3" s="330" t="s">
        <v>165</v>
      </c>
      <c r="C3" s="330"/>
      <c r="D3" s="330"/>
      <c r="E3" s="330"/>
      <c r="F3" s="333" t="s">
        <v>82</v>
      </c>
      <c r="G3" s="330"/>
      <c r="H3" s="330"/>
      <c r="I3" s="334" t="s">
        <v>250</v>
      </c>
      <c r="J3" s="330" t="s">
        <v>0</v>
      </c>
      <c r="K3" s="113" t="s">
        <v>166</v>
      </c>
    </row>
    <row r="4" spans="1:11" s="2" customFormat="1" ht="48" customHeight="1">
      <c r="A4" s="329"/>
      <c r="B4" s="103">
        <v>0</v>
      </c>
      <c r="C4" s="104">
        <v>1</v>
      </c>
      <c r="D4" s="105">
        <v>2</v>
      </c>
      <c r="E4" s="106">
        <v>3</v>
      </c>
      <c r="F4" s="330"/>
      <c r="G4" s="330"/>
      <c r="H4" s="330"/>
      <c r="I4" s="334"/>
      <c r="J4" s="330"/>
      <c r="K4" s="177" t="s">
        <v>416</v>
      </c>
    </row>
    <row r="5" spans="1:11" s="2" customFormat="1" ht="20.25" customHeight="1">
      <c r="A5" s="359" t="s">
        <v>85</v>
      </c>
      <c r="B5" s="359"/>
      <c r="C5" s="359"/>
      <c r="D5" s="359"/>
      <c r="E5" s="359"/>
      <c r="F5" s="359"/>
      <c r="G5" s="359"/>
      <c r="H5" s="359"/>
      <c r="I5" s="339"/>
      <c r="J5" s="360"/>
      <c r="K5" s="360"/>
    </row>
    <row r="6" spans="1:11" s="2" customFormat="1" ht="24" customHeight="1">
      <c r="A6" s="361" t="s">
        <v>86</v>
      </c>
      <c r="B6" s="361"/>
      <c r="C6" s="361"/>
      <c r="D6" s="361"/>
      <c r="E6" s="361"/>
      <c r="F6" s="361"/>
      <c r="G6" s="361"/>
      <c r="H6" s="361"/>
      <c r="I6" s="339"/>
      <c r="J6" s="360"/>
      <c r="K6" s="360"/>
    </row>
    <row r="7" spans="1:11" s="2" customFormat="1" ht="80.099999999999994" customHeight="1">
      <c r="A7" s="87" t="s">
        <v>113</v>
      </c>
      <c r="B7" s="302"/>
      <c r="C7" s="303"/>
      <c r="D7" s="304"/>
      <c r="E7" s="305"/>
      <c r="F7" s="349"/>
      <c r="G7" s="350"/>
      <c r="H7" s="351"/>
      <c r="I7" s="165"/>
      <c r="J7" s="52">
        <v>1</v>
      </c>
      <c r="K7" s="182">
        <f>SUM(IF(B7&lt;&gt;"",0,0),IF(C7&lt;&gt;"",1,0),IF(D7&lt;&gt;"",2,0),IF(E7&lt;&gt;"",3,0))*J7</f>
        <v>0</v>
      </c>
    </row>
    <row r="8" spans="1:11" s="2" customFormat="1" ht="80.099999999999994" customHeight="1">
      <c r="A8" s="87" t="s">
        <v>114</v>
      </c>
      <c r="B8" s="302"/>
      <c r="C8" s="303"/>
      <c r="D8" s="304"/>
      <c r="E8" s="305"/>
      <c r="F8" s="336"/>
      <c r="G8" s="336"/>
      <c r="H8" s="336"/>
      <c r="I8" s="166"/>
      <c r="J8" s="52">
        <v>1</v>
      </c>
      <c r="K8" s="182">
        <f>SUM(IF(B8&lt;&gt;"",0,0),IF(C8&lt;&gt;"",1,0),IF(D8&lt;&gt;"",2,0),IF(E8&lt;&gt;"",3,0))*J8</f>
        <v>0</v>
      </c>
    </row>
    <row r="9" spans="1:11" s="2" customFormat="1" ht="80.099999999999994" customHeight="1">
      <c r="A9" s="87" t="s">
        <v>317</v>
      </c>
      <c r="B9" s="302"/>
      <c r="C9" s="303"/>
      <c r="D9" s="304"/>
      <c r="E9" s="305"/>
      <c r="F9" s="362"/>
      <c r="G9" s="363"/>
      <c r="H9" s="364"/>
      <c r="I9" s="167"/>
      <c r="J9" s="52">
        <v>1</v>
      </c>
      <c r="K9" s="182">
        <f>SUM(IF(B9&lt;&gt;"",0,0),IF(C9&lt;&gt;"",1,0),IF(D9&lt;&gt;"",2,0),IF(E9&lt;&gt;"",3,0))*J9</f>
        <v>0</v>
      </c>
    </row>
    <row r="10" spans="1:11" s="2" customFormat="1" ht="80.099999999999994" customHeight="1">
      <c r="A10" s="87" t="s">
        <v>177</v>
      </c>
      <c r="B10" s="302"/>
      <c r="C10" s="303"/>
      <c r="D10" s="304"/>
      <c r="E10" s="305"/>
      <c r="F10" s="336"/>
      <c r="G10" s="336"/>
      <c r="H10" s="336"/>
      <c r="I10" s="167"/>
      <c r="J10" s="52">
        <v>1</v>
      </c>
      <c r="K10" s="182">
        <f>SUM(IF(B10&lt;&gt;"",0,0),IF(C10&lt;&gt;"",1,0),IF(D10&lt;&gt;"",2,0),IF(E10&lt;&gt;"",3,0))*J10</f>
        <v>0</v>
      </c>
    </row>
    <row r="11" spans="1:11" s="24" customFormat="1" ht="18" customHeight="1">
      <c r="A11" s="342" t="s">
        <v>1</v>
      </c>
      <c r="B11" s="342"/>
      <c r="C11" s="342"/>
      <c r="D11" s="342"/>
      <c r="E11" s="342"/>
      <c r="F11" s="342"/>
      <c r="G11" s="342"/>
      <c r="H11" s="342"/>
      <c r="I11" s="342"/>
      <c r="J11" s="342"/>
      <c r="K11" s="100">
        <f>SUM(K7:K10)</f>
        <v>0</v>
      </c>
    </row>
    <row r="12" spans="1:11" s="24" customFormat="1" ht="17.25">
      <c r="A12" s="342" t="s">
        <v>119</v>
      </c>
      <c r="B12" s="342"/>
      <c r="C12" s="342"/>
      <c r="D12" s="342"/>
      <c r="E12" s="342"/>
      <c r="F12" s="342"/>
      <c r="G12" s="342"/>
      <c r="H12" s="342"/>
      <c r="I12" s="342"/>
      <c r="J12" s="342"/>
      <c r="K12" s="99">
        <v>12</v>
      </c>
    </row>
    <row r="13" spans="1:11" ht="16.5">
      <c r="I13" s="170"/>
    </row>
    <row r="14" spans="1:11">
      <c r="I14"/>
    </row>
    <row r="15" spans="1:11" ht="33" customHeight="1">
      <c r="A15" s="343" t="s">
        <v>249</v>
      </c>
      <c r="B15" s="343"/>
      <c r="C15" s="343"/>
      <c r="D15" s="343"/>
      <c r="E15" s="343"/>
      <c r="F15" s="343"/>
      <c r="G15" s="343"/>
      <c r="H15" s="343"/>
      <c r="I15" s="343"/>
      <c r="J15" s="343"/>
      <c r="K15" s="343"/>
    </row>
    <row r="16" spans="1:11" ht="33" customHeight="1">
      <c r="A16" s="335"/>
      <c r="B16" s="335"/>
      <c r="C16" s="335"/>
      <c r="D16" s="335"/>
      <c r="E16" s="335"/>
      <c r="F16" s="335"/>
      <c r="G16" s="335"/>
      <c r="H16" s="335"/>
      <c r="I16" s="335"/>
      <c r="J16" s="335"/>
      <c r="K16" s="335"/>
    </row>
    <row r="17" spans="1:11" ht="33" customHeight="1">
      <c r="A17" s="335"/>
      <c r="B17" s="335"/>
      <c r="C17" s="335"/>
      <c r="D17" s="335"/>
      <c r="E17" s="335"/>
      <c r="F17" s="335"/>
      <c r="G17" s="335"/>
      <c r="H17" s="335"/>
      <c r="I17" s="335"/>
      <c r="J17" s="335"/>
      <c r="K17" s="335"/>
    </row>
    <row r="18" spans="1:11" ht="33" customHeight="1">
      <c r="A18" s="335"/>
      <c r="B18" s="335"/>
      <c r="C18" s="335"/>
      <c r="D18" s="335"/>
      <c r="E18" s="335"/>
      <c r="F18" s="335"/>
      <c r="G18" s="335"/>
      <c r="H18" s="335"/>
      <c r="I18" s="335"/>
      <c r="J18" s="335"/>
      <c r="K18" s="335"/>
    </row>
    <row r="19" spans="1:11" ht="33" customHeight="1">
      <c r="A19" s="335"/>
      <c r="B19" s="335"/>
      <c r="C19" s="335"/>
      <c r="D19" s="335"/>
      <c r="E19" s="335"/>
      <c r="F19" s="335"/>
      <c r="G19" s="335"/>
      <c r="H19" s="335"/>
      <c r="I19" s="335"/>
      <c r="J19" s="335"/>
      <c r="K19" s="335"/>
    </row>
    <row r="20" spans="1:11" ht="33" customHeight="1">
      <c r="A20" s="335"/>
      <c r="B20" s="335"/>
      <c r="C20" s="335"/>
      <c r="D20" s="335"/>
      <c r="E20" s="335"/>
      <c r="F20" s="335"/>
      <c r="G20" s="335"/>
      <c r="H20" s="335"/>
      <c r="I20" s="335"/>
      <c r="J20" s="335"/>
      <c r="K20" s="335"/>
    </row>
    <row r="21" spans="1:11" ht="33" customHeight="1">
      <c r="A21" s="335"/>
      <c r="B21" s="335"/>
      <c r="C21" s="335"/>
      <c r="D21" s="335"/>
      <c r="E21" s="335"/>
      <c r="F21" s="335"/>
      <c r="G21" s="335"/>
      <c r="H21" s="335"/>
      <c r="I21" s="335"/>
      <c r="J21" s="335"/>
      <c r="K21" s="335"/>
    </row>
    <row r="22" spans="1:11" ht="33" customHeight="1">
      <c r="A22" s="335"/>
      <c r="B22" s="335"/>
      <c r="C22" s="335"/>
      <c r="D22" s="335"/>
      <c r="E22" s="335"/>
      <c r="F22" s="335"/>
      <c r="G22" s="335"/>
      <c r="H22" s="335"/>
      <c r="I22" s="335"/>
      <c r="J22" s="335"/>
      <c r="K22" s="335"/>
    </row>
    <row r="23" spans="1:11" ht="33" customHeight="1">
      <c r="A23" s="335"/>
      <c r="B23" s="335"/>
      <c r="C23" s="335"/>
      <c r="D23" s="335"/>
      <c r="E23" s="335"/>
      <c r="F23" s="335"/>
      <c r="G23" s="335"/>
      <c r="H23" s="335"/>
      <c r="I23" s="335"/>
      <c r="J23" s="335"/>
      <c r="K23" s="335"/>
    </row>
    <row r="24" spans="1:11" ht="33" customHeight="1">
      <c r="A24" s="335"/>
      <c r="B24" s="335"/>
      <c r="C24" s="335"/>
      <c r="D24" s="335"/>
      <c r="E24" s="335"/>
      <c r="F24" s="335"/>
      <c r="G24" s="335"/>
      <c r="H24" s="335"/>
      <c r="I24" s="335"/>
      <c r="J24" s="335"/>
      <c r="K24" s="335"/>
    </row>
    <row r="25" spans="1:11" ht="33" customHeight="1">
      <c r="A25" s="335"/>
      <c r="B25" s="335"/>
      <c r="C25" s="335"/>
      <c r="D25" s="335"/>
      <c r="E25" s="335"/>
      <c r="F25" s="335"/>
      <c r="G25" s="335"/>
      <c r="H25" s="335"/>
      <c r="I25" s="335"/>
      <c r="J25" s="335"/>
      <c r="K25" s="335"/>
    </row>
    <row r="26" spans="1:11" ht="18.75">
      <c r="I26" s="172"/>
    </row>
    <row r="28" spans="1:11" ht="15.75">
      <c r="I28" s="173"/>
    </row>
    <row r="29" spans="1:11" ht="15.75">
      <c r="I29" s="173"/>
    </row>
    <row r="30" spans="1:11" ht="15.75">
      <c r="I30" s="173"/>
    </row>
    <row r="31" spans="1:11" ht="15.75">
      <c r="I31" s="173"/>
    </row>
    <row r="32" spans="1:11" ht="15.75">
      <c r="I32" s="173"/>
    </row>
    <row r="33" spans="9:9" ht="15.75">
      <c r="I33" s="173"/>
    </row>
    <row r="36" spans="9:9">
      <c r="I36"/>
    </row>
    <row r="38" spans="9:9">
      <c r="I38" s="174"/>
    </row>
    <row r="39" spans="9:9">
      <c r="I39" s="174"/>
    </row>
    <row r="40" spans="9:9" ht="15.75">
      <c r="I40" s="175"/>
    </row>
    <row r="41" spans="9:9" ht="15.75">
      <c r="I41" s="175"/>
    </row>
    <row r="42" spans="9:9" ht="15.75">
      <c r="I42" s="175"/>
    </row>
    <row r="43" spans="9:9" ht="15.75">
      <c r="I43" s="175"/>
    </row>
    <row r="44" spans="9:9" ht="15.75">
      <c r="I44" s="175"/>
    </row>
    <row r="45" spans="9:9" ht="15.75">
      <c r="I45" s="175"/>
    </row>
    <row r="46" spans="9:9">
      <c r="I46"/>
    </row>
    <row r="47" spans="9:9">
      <c r="I47"/>
    </row>
    <row r="48" spans="9:9" ht="15.75">
      <c r="I48" s="175"/>
    </row>
  </sheetData>
  <sheetProtection algorithmName="SHA-512" hashValue="v1a+nNccMnN+9wuPugdxR6i4Z2jjkUstUaMJkwRG5PCubRP5n/Va8vInCFHSimm4dINKc7vB+ay6oAyxx4HM9w==" saltValue="Jl52rJvJrete302SnIklXQ==" spinCount="100000" sheet="1" objects="1" scenarios="1"/>
  <mergeCells count="30">
    <mergeCell ref="A25:K25"/>
    <mergeCell ref="A20:K20"/>
    <mergeCell ref="A21:K21"/>
    <mergeCell ref="A22:K22"/>
    <mergeCell ref="A23:K23"/>
    <mergeCell ref="A24:K24"/>
    <mergeCell ref="A15:K15"/>
    <mergeCell ref="A16:K16"/>
    <mergeCell ref="A17:K17"/>
    <mergeCell ref="A18:K18"/>
    <mergeCell ref="A19:K19"/>
    <mergeCell ref="F8:H8"/>
    <mergeCell ref="F9:H9"/>
    <mergeCell ref="F10:H10"/>
    <mergeCell ref="A11:J11"/>
    <mergeCell ref="A12:J12"/>
    <mergeCell ref="A1:K1"/>
    <mergeCell ref="A3:A4"/>
    <mergeCell ref="B3:E3"/>
    <mergeCell ref="J3:J4"/>
    <mergeCell ref="A5:H5"/>
    <mergeCell ref="J5:J6"/>
    <mergeCell ref="K5:K6"/>
    <mergeCell ref="A6:H6"/>
    <mergeCell ref="F7:H7"/>
    <mergeCell ref="B2:F2"/>
    <mergeCell ref="G2:H2"/>
    <mergeCell ref="F3:H4"/>
    <mergeCell ref="I3:I4"/>
    <mergeCell ref="I5:I6"/>
  </mergeCells>
  <conditionalFormatting sqref="K7:K10">
    <cfRule type="cellIs" dxfId="95" priority="1" operator="equal">
      <formula>0</formula>
    </cfRule>
    <cfRule type="cellIs" dxfId="94" priority="2" operator="equal">
      <formula>2</formula>
    </cfRule>
    <cfRule type="cellIs" dxfId="93" priority="3" operator="equal">
      <formula>3</formula>
    </cfRule>
  </conditionalFormatting>
  <dataValidations count="4">
    <dataValidation type="list" allowBlank="1" showInputMessage="1" showErrorMessage="1" sqref="E7:E10" xr:uid="{78DAFCA1-C95C-49D1-ADA7-560B350EE01B}">
      <formula1>"3"</formula1>
    </dataValidation>
    <dataValidation type="list" allowBlank="1" showInputMessage="1" showErrorMessage="1" sqref="D7:D10" xr:uid="{A7E7A0CB-13A6-42C7-A60C-D8F34093DFD1}">
      <formula1>"2"</formula1>
    </dataValidation>
    <dataValidation type="list" allowBlank="1" showInputMessage="1" showErrorMessage="1" sqref="C7:C10" xr:uid="{AB719AC3-0AB0-422E-8877-D7CD624A4879}">
      <formula1>"1"</formula1>
    </dataValidation>
    <dataValidation type="list" allowBlank="1" showInputMessage="1" showErrorMessage="1" sqref="B7:B10" xr:uid="{EDF21867-489A-44ED-AE02-AAA3ED30D2AA}">
      <formula1>"0"</formula1>
    </dataValidation>
  </dataValidations>
  <pageMargins left="0.70866141732283472" right="0.70866141732283472" top="0.78740157480314965" bottom="0.78740157480314965" header="0.31496062992125984" footer="0.31496062992125984"/>
  <pageSetup paperSize="9" scale="69"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4274" r:id="rId5" name="Check Box 2">
              <controlPr defaultSize="0" autoFill="0" autoLine="0" autoPict="0">
                <anchor moveWithCells="1">
                  <from>
                    <xdr:col>8</xdr:col>
                    <xdr:colOff>0</xdr:colOff>
                    <xdr:row>7</xdr:row>
                    <xdr:rowOff>9525</xdr:rowOff>
                  </from>
                  <to>
                    <xdr:col>11</xdr:col>
                    <xdr:colOff>19050</xdr:colOff>
                    <xdr:row>7</xdr:row>
                    <xdr:rowOff>495300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8</xdr:col>
                    <xdr:colOff>0</xdr:colOff>
                    <xdr:row>8</xdr:row>
                    <xdr:rowOff>9525</xdr:rowOff>
                  </from>
                  <to>
                    <xdr:col>11</xdr:col>
                    <xdr:colOff>19050</xdr:colOff>
                    <xdr:row>8</xdr:row>
                    <xdr:rowOff>495300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8</xdr:col>
                    <xdr:colOff>0</xdr:colOff>
                    <xdr:row>9</xdr:row>
                    <xdr:rowOff>9525</xdr:rowOff>
                  </from>
                  <to>
                    <xdr:col>11</xdr:col>
                    <xdr:colOff>19050</xdr:colOff>
                    <xdr:row>9</xdr:row>
                    <xdr:rowOff>495300</xdr:rowOff>
                  </to>
                </anchor>
              </controlPr>
            </control>
          </mc:Choice>
        </mc:AlternateContent>
        <mc:AlternateContent xmlns:mc="http://schemas.openxmlformats.org/markup-compatibility/2006">
          <mc:Choice Requires="x14">
            <control shapeId="54280" r:id="rId8" name="Check Box 8">
              <controlPr defaultSize="0" autoFill="0" autoLine="0" autoPict="0">
                <anchor moveWithCells="1">
                  <from>
                    <xdr:col>8</xdr:col>
                    <xdr:colOff>0</xdr:colOff>
                    <xdr:row>6</xdr:row>
                    <xdr:rowOff>9525</xdr:rowOff>
                  </from>
                  <to>
                    <xdr:col>11</xdr:col>
                    <xdr:colOff>19050</xdr:colOff>
                    <xdr:row>6</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BE5B-8E46-4446-BD28-3EDE10162C2C}">
  <sheetPr codeName="Tabelle5">
    <pageSetUpPr fitToPage="1"/>
  </sheetPr>
  <dimension ref="A1:N51"/>
  <sheetViews>
    <sheetView showGridLines="0" view="pageBreakPreview" zoomScale="60" zoomScaleNormal="73" zoomScalePageLayoutView="70" workbookViewId="0">
      <selection activeCell="A16" sqref="A1:L16"/>
    </sheetView>
  </sheetViews>
  <sheetFormatPr baseColWidth="10" defaultRowHeight="15"/>
  <cols>
    <col min="1" max="1" width="61" style="4" customWidth="1"/>
    <col min="2" max="5" width="4.5703125" customWidth="1"/>
    <col min="6" max="6" width="33.42578125" customWidth="1"/>
    <col min="7" max="7" width="22.42578125" customWidth="1"/>
    <col min="8" max="9" width="14.42578125" customWidth="1"/>
    <col min="10" max="10" width="16.42578125" hidden="1" customWidth="1"/>
    <col min="11" max="12" width="17.5703125" hidden="1" customWidth="1"/>
  </cols>
  <sheetData>
    <row r="1" spans="1:14" ht="48" customHeight="1" thickBot="1">
      <c r="A1" s="356" t="s">
        <v>2</v>
      </c>
      <c r="B1" s="372"/>
      <c r="C1" s="372"/>
      <c r="D1" s="372"/>
      <c r="E1" s="372"/>
      <c r="F1" s="372"/>
      <c r="G1" s="372"/>
      <c r="H1" s="372"/>
      <c r="I1" s="372"/>
      <c r="J1" s="372"/>
      <c r="K1" s="372"/>
      <c r="L1" s="373"/>
      <c r="M1" s="1"/>
    </row>
    <row r="2" spans="1:14" ht="48" customHeight="1">
      <c r="A2" s="161" t="s">
        <v>201</v>
      </c>
      <c r="B2" s="331">
        <f>'Deckblatt Kand'!$B$5</f>
        <v>0</v>
      </c>
      <c r="C2" s="331"/>
      <c r="D2" s="331"/>
      <c r="E2" s="331"/>
      <c r="F2" s="331"/>
      <c r="G2" s="332">
        <f>'Deckblatt Kand'!$B$6</f>
        <v>0</v>
      </c>
      <c r="H2" s="331"/>
      <c r="I2" s="118"/>
      <c r="J2" s="50"/>
      <c r="K2" s="50"/>
      <c r="L2" s="50"/>
    </row>
    <row r="3" spans="1:14" s="2" customFormat="1" ht="48" customHeight="1">
      <c r="A3" s="329" t="s">
        <v>111</v>
      </c>
      <c r="B3" s="330" t="s">
        <v>167</v>
      </c>
      <c r="C3" s="330"/>
      <c r="D3" s="330"/>
      <c r="E3" s="330"/>
      <c r="F3" s="333" t="s">
        <v>82</v>
      </c>
      <c r="G3" s="333"/>
      <c r="H3" s="333"/>
      <c r="I3" s="334" t="s">
        <v>250</v>
      </c>
      <c r="J3" s="330" t="s">
        <v>0</v>
      </c>
      <c r="K3" s="374" t="s">
        <v>125</v>
      </c>
      <c r="L3" s="374"/>
    </row>
    <row r="4" spans="1:14" s="2" customFormat="1" ht="48" customHeight="1">
      <c r="A4" s="329"/>
      <c r="B4" s="103">
        <v>0</v>
      </c>
      <c r="C4" s="104">
        <v>1</v>
      </c>
      <c r="D4" s="105">
        <v>2</v>
      </c>
      <c r="E4" s="106">
        <v>3</v>
      </c>
      <c r="F4" s="333"/>
      <c r="G4" s="333"/>
      <c r="H4" s="333"/>
      <c r="I4" s="334"/>
      <c r="J4" s="330"/>
      <c r="K4" s="177" t="s">
        <v>4</v>
      </c>
      <c r="L4" s="177" t="s">
        <v>3</v>
      </c>
    </row>
    <row r="5" spans="1:14" s="2" customFormat="1" ht="38.25" customHeight="1">
      <c r="A5" s="337" t="s">
        <v>9</v>
      </c>
      <c r="B5" s="337"/>
      <c r="C5" s="337"/>
      <c r="D5" s="337"/>
      <c r="E5" s="337"/>
      <c r="F5" s="337"/>
      <c r="G5" s="337"/>
      <c r="H5" s="337"/>
      <c r="I5" s="379"/>
      <c r="J5" s="379"/>
      <c r="K5" s="379"/>
      <c r="L5" s="379"/>
    </row>
    <row r="6" spans="1:14" s="2" customFormat="1" ht="63.75" customHeight="1">
      <c r="A6" s="378" t="s">
        <v>251</v>
      </c>
      <c r="B6" s="378"/>
      <c r="C6" s="378"/>
      <c r="D6" s="378"/>
      <c r="E6" s="378"/>
      <c r="F6" s="378"/>
      <c r="G6" s="378"/>
      <c r="H6" s="378"/>
      <c r="I6" s="379"/>
      <c r="J6" s="379"/>
      <c r="K6" s="379"/>
      <c r="L6" s="379"/>
    </row>
    <row r="7" spans="1:14" s="2" customFormat="1" ht="18.75" customHeight="1">
      <c r="A7" s="375" t="s">
        <v>169</v>
      </c>
      <c r="B7" s="376"/>
      <c r="C7" s="376"/>
      <c r="D7" s="376"/>
      <c r="E7" s="376"/>
      <c r="F7" s="376"/>
      <c r="G7" s="376"/>
      <c r="H7" s="376"/>
      <c r="I7" s="376"/>
      <c r="J7" s="376"/>
      <c r="K7" s="376"/>
      <c r="L7" s="377"/>
    </row>
    <row r="8" spans="1:14" s="2" customFormat="1" ht="83.25" customHeight="1">
      <c r="A8" s="212" t="s">
        <v>432</v>
      </c>
      <c r="B8" s="216"/>
      <c r="C8" s="217"/>
      <c r="D8" s="218"/>
      <c r="E8" s="219"/>
      <c r="F8" s="336"/>
      <c r="G8" s="336"/>
      <c r="H8" s="336"/>
      <c r="I8" s="178"/>
      <c r="J8" s="52">
        <v>2</v>
      </c>
      <c r="K8" s="30">
        <f>SUM(IF(B8&lt;&gt;"",0,0),IF(C8&lt;&gt;"",1,0),IF(D8&lt;&gt;"",2,0),IF(E8&lt;&gt;"",3,0))*J8</f>
        <v>0</v>
      </c>
      <c r="L8" s="75"/>
    </row>
    <row r="9" spans="1:14" s="2" customFormat="1" ht="83.25" customHeight="1">
      <c r="A9" s="87" t="s">
        <v>252</v>
      </c>
      <c r="B9" s="216"/>
      <c r="C9" s="217"/>
      <c r="D9" s="218"/>
      <c r="E9" s="219"/>
      <c r="F9" s="336"/>
      <c r="G9" s="336"/>
      <c r="H9" s="336"/>
      <c r="I9" s="178"/>
      <c r="J9" s="52">
        <v>2</v>
      </c>
      <c r="K9" s="30">
        <f>SUM(IF(B9&lt;&gt;"",0,0),IF(C9&lt;&gt;"",1,0),IF(D9&lt;&gt;"",2,0),IF(E9&lt;&gt;"",3,0))*J9</f>
        <v>0</v>
      </c>
      <c r="L9" s="75"/>
    </row>
    <row r="10" spans="1:14" s="2" customFormat="1" ht="18.75" customHeight="1">
      <c r="A10" s="383"/>
      <c r="B10" s="384"/>
      <c r="C10" s="384"/>
      <c r="D10" s="384"/>
      <c r="E10" s="384"/>
      <c r="F10" s="384"/>
      <c r="G10" s="384"/>
      <c r="H10" s="384"/>
      <c r="I10" s="384"/>
      <c r="J10" s="385"/>
      <c r="K10" s="179">
        <f>SUM(K8:K9)</f>
        <v>0</v>
      </c>
      <c r="L10" s="180"/>
    </row>
    <row r="11" spans="1:14" s="2" customFormat="1" ht="18.75" customHeight="1">
      <c r="A11" s="386" t="s">
        <v>170</v>
      </c>
      <c r="B11" s="387"/>
      <c r="C11" s="387"/>
      <c r="D11" s="387"/>
      <c r="E11" s="387"/>
      <c r="F11" s="387"/>
      <c r="G11" s="387"/>
      <c r="H11" s="387"/>
      <c r="I11" s="387"/>
      <c r="J11" s="388"/>
      <c r="K11" s="178"/>
      <c r="L11" s="178"/>
    </row>
    <row r="12" spans="1:14" s="2" customFormat="1" ht="80.099999999999994" customHeight="1">
      <c r="A12" s="98" t="s">
        <v>253</v>
      </c>
      <c r="B12" s="216"/>
      <c r="C12" s="217"/>
      <c r="D12" s="218"/>
      <c r="E12" s="219"/>
      <c r="F12" s="336"/>
      <c r="G12" s="336"/>
      <c r="H12" s="336"/>
      <c r="I12" s="178"/>
      <c r="J12" s="52">
        <v>2</v>
      </c>
      <c r="K12" s="101"/>
      <c r="L12" s="29">
        <f>SUM(IF(B12&lt;&gt;"",0,0),IF(C12&lt;&gt;"",1,0),IF(D12&lt;&gt;"",2,0),IF(E12&lt;&gt;"",3,0))*J12</f>
        <v>0</v>
      </c>
    </row>
    <row r="13" spans="1:14" s="2" customFormat="1" ht="80.099999999999994" customHeight="1">
      <c r="A13" s="98" t="s">
        <v>254</v>
      </c>
      <c r="B13" s="216"/>
      <c r="C13" s="217"/>
      <c r="D13" s="218"/>
      <c r="E13" s="219"/>
      <c r="F13" s="336"/>
      <c r="G13" s="336"/>
      <c r="H13" s="336"/>
      <c r="I13" s="178"/>
      <c r="J13" s="52">
        <v>2</v>
      </c>
      <c r="K13" s="101"/>
      <c r="L13" s="29">
        <f>SUM(IF(B13&lt;&gt;"",0,0),IF(C13&lt;&gt;"",1,0),IF(D13&lt;&gt;"",2,0),IF(E13&lt;&gt;"",3,0))*J13</f>
        <v>0</v>
      </c>
    </row>
    <row r="14" spans="1:14" s="2" customFormat="1" ht="80.099999999999994" customHeight="1">
      <c r="A14" s="87" t="s">
        <v>17</v>
      </c>
      <c r="B14" s="216"/>
      <c r="C14" s="217"/>
      <c r="D14" s="218"/>
      <c r="E14" s="219"/>
      <c r="F14" s="336"/>
      <c r="G14" s="336"/>
      <c r="H14" s="336"/>
      <c r="I14" s="178"/>
      <c r="J14" s="52">
        <v>1</v>
      </c>
      <c r="K14" s="101"/>
      <c r="L14" s="29">
        <f>SUM(IF(B14&lt;&gt;"",0,0),IF(C14&lt;&gt;"",1,0),IF(D14&lt;&gt;"",2,0),IF(E14&lt;&gt;"",3,0))*J14</f>
        <v>0</v>
      </c>
      <c r="M14" s="371"/>
      <c r="N14" s="371"/>
    </row>
    <row r="15" spans="1:14" s="24" customFormat="1" ht="18" customHeight="1" thickBot="1">
      <c r="A15" s="380"/>
      <c r="B15" s="381"/>
      <c r="C15" s="381"/>
      <c r="D15" s="381"/>
      <c r="E15" s="381"/>
      <c r="F15" s="381"/>
      <c r="G15" s="381"/>
      <c r="H15" s="381"/>
      <c r="I15" s="381"/>
      <c r="J15" s="382"/>
      <c r="K15" s="109"/>
      <c r="L15" s="107">
        <f>SUM(L12:L14)</f>
        <v>0</v>
      </c>
    </row>
    <row r="16" spans="1:14" s="24" customFormat="1" ht="18" customHeight="1" thickTop="1">
      <c r="A16" s="342" t="s">
        <v>1</v>
      </c>
      <c r="B16" s="342"/>
      <c r="C16" s="342"/>
      <c r="D16" s="342"/>
      <c r="E16" s="342"/>
      <c r="F16" s="342"/>
      <c r="G16" s="342"/>
      <c r="H16" s="342"/>
      <c r="I16" s="342"/>
      <c r="J16" s="342"/>
      <c r="K16" s="108">
        <f>SUM(K8:K9)</f>
        <v>0</v>
      </c>
      <c r="L16" s="100">
        <f>SUM(L12:L14)</f>
        <v>0</v>
      </c>
    </row>
    <row r="17" spans="1:12" s="24" customFormat="1" ht="17.25">
      <c r="A17" s="342" t="s">
        <v>119</v>
      </c>
      <c r="B17" s="342"/>
      <c r="C17" s="342"/>
      <c r="D17" s="342"/>
      <c r="E17" s="342"/>
      <c r="F17" s="342"/>
      <c r="G17" s="342"/>
      <c r="H17" s="342"/>
      <c r="I17" s="342"/>
      <c r="J17" s="342"/>
      <c r="K17" s="102">
        <v>12</v>
      </c>
      <c r="L17" s="99">
        <v>15</v>
      </c>
    </row>
    <row r="20" spans="1:12" ht="33" customHeight="1">
      <c r="A20" s="343" t="s">
        <v>249</v>
      </c>
      <c r="B20" s="343"/>
      <c r="C20" s="343"/>
      <c r="D20" s="343"/>
      <c r="E20" s="343"/>
      <c r="F20" s="343"/>
      <c r="G20" s="343"/>
      <c r="H20" s="343"/>
      <c r="I20" s="343"/>
      <c r="J20" s="343"/>
      <c r="K20" s="343"/>
    </row>
    <row r="21" spans="1:12" ht="33" customHeight="1">
      <c r="A21" s="335"/>
      <c r="B21" s="335"/>
      <c r="C21" s="335"/>
      <c r="D21" s="335"/>
      <c r="E21" s="335"/>
      <c r="F21" s="335"/>
      <c r="G21" s="335"/>
      <c r="H21" s="335"/>
      <c r="I21" s="335"/>
      <c r="J21" s="335"/>
      <c r="K21" s="335"/>
    </row>
    <row r="22" spans="1:12" ht="33" customHeight="1">
      <c r="A22" s="335"/>
      <c r="B22" s="335"/>
      <c r="C22" s="335"/>
      <c r="D22" s="335"/>
      <c r="E22" s="335"/>
      <c r="F22" s="335"/>
      <c r="G22" s="335"/>
      <c r="H22" s="335"/>
      <c r="I22" s="335"/>
      <c r="J22" s="335"/>
      <c r="K22" s="335"/>
    </row>
    <row r="23" spans="1:12" ht="33" customHeight="1">
      <c r="A23" s="335"/>
      <c r="B23" s="335"/>
      <c r="C23" s="335"/>
      <c r="D23" s="335"/>
      <c r="E23" s="335"/>
      <c r="F23" s="335"/>
      <c r="G23" s="335"/>
      <c r="H23" s="335"/>
      <c r="I23" s="335"/>
      <c r="J23" s="335"/>
      <c r="K23" s="335"/>
    </row>
    <row r="24" spans="1:12" ht="33" customHeight="1">
      <c r="A24" s="335"/>
      <c r="B24" s="335"/>
      <c r="C24" s="335"/>
      <c r="D24" s="335"/>
      <c r="E24" s="335"/>
      <c r="F24" s="335"/>
      <c r="G24" s="335"/>
      <c r="H24" s="335"/>
      <c r="I24" s="335"/>
      <c r="J24" s="335"/>
      <c r="K24" s="335"/>
    </row>
    <row r="25" spans="1:12" ht="33" customHeight="1">
      <c r="A25" s="335"/>
      <c r="B25" s="335"/>
      <c r="C25" s="335"/>
      <c r="D25" s="335"/>
      <c r="E25" s="335"/>
      <c r="F25" s="335"/>
      <c r="G25" s="335"/>
      <c r="H25" s="335"/>
      <c r="I25" s="335"/>
      <c r="J25" s="335"/>
      <c r="K25" s="335"/>
    </row>
    <row r="26" spans="1:12" ht="33" customHeight="1">
      <c r="A26" s="335"/>
      <c r="B26" s="335"/>
      <c r="C26" s="335"/>
      <c r="D26" s="335"/>
      <c r="E26" s="335"/>
      <c r="F26" s="335"/>
      <c r="G26" s="335"/>
      <c r="H26" s="335"/>
      <c r="I26" s="335"/>
      <c r="J26" s="335"/>
      <c r="K26" s="335"/>
    </row>
    <row r="27" spans="1:12" ht="33" customHeight="1">
      <c r="A27" s="335"/>
      <c r="B27" s="335"/>
      <c r="C27" s="335"/>
      <c r="D27" s="335"/>
      <c r="E27" s="335"/>
      <c r="F27" s="335"/>
      <c r="G27" s="335"/>
      <c r="H27" s="335"/>
      <c r="I27" s="335"/>
      <c r="J27" s="335"/>
      <c r="K27" s="335"/>
    </row>
    <row r="28" spans="1:12" ht="33" customHeight="1">
      <c r="A28" s="335"/>
      <c r="B28" s="335"/>
      <c r="C28" s="335"/>
      <c r="D28" s="335"/>
      <c r="E28" s="335"/>
      <c r="F28" s="335"/>
      <c r="G28" s="335"/>
      <c r="H28" s="335"/>
      <c r="I28" s="335"/>
      <c r="J28" s="335"/>
      <c r="K28" s="335"/>
    </row>
    <row r="29" spans="1:12" ht="33" customHeight="1">
      <c r="A29" s="335"/>
      <c r="B29" s="335"/>
      <c r="C29" s="335"/>
      <c r="D29" s="335"/>
      <c r="E29" s="335"/>
      <c r="F29" s="335"/>
      <c r="G29" s="335"/>
      <c r="H29" s="335"/>
      <c r="I29" s="335"/>
      <c r="J29" s="335"/>
      <c r="K29" s="335"/>
    </row>
    <row r="30" spans="1:12" ht="33" customHeight="1">
      <c r="A30" s="335"/>
      <c r="B30" s="335"/>
      <c r="C30" s="335"/>
      <c r="D30" s="335"/>
      <c r="E30" s="335"/>
      <c r="F30" s="335"/>
      <c r="G30" s="335"/>
      <c r="H30" s="335"/>
      <c r="I30" s="335"/>
      <c r="J30" s="335"/>
      <c r="K30" s="335"/>
    </row>
    <row r="31" spans="1:12" s="2" customFormat="1" ht="23.25" customHeight="1">
      <c r="A31" s="7"/>
      <c r="B31" s="371"/>
      <c r="C31" s="371"/>
      <c r="D31" s="371"/>
      <c r="E31" s="371"/>
      <c r="F31" s="371"/>
      <c r="G31" s="18"/>
      <c r="H31" s="8"/>
      <c r="I31" s="8"/>
      <c r="J31" s="371"/>
      <c r="K31" s="371"/>
      <c r="L31" s="371"/>
    </row>
    <row r="32" spans="1:12" s="2" customFormat="1" ht="23.25" customHeight="1">
      <c r="A32" s="7"/>
      <c r="B32" s="371"/>
      <c r="C32" s="371"/>
      <c r="D32" s="371"/>
      <c r="E32" s="371"/>
      <c r="F32" s="371"/>
      <c r="G32" s="18"/>
      <c r="H32" s="8"/>
      <c r="I32" s="8"/>
      <c r="J32" s="371"/>
      <c r="K32" s="371"/>
      <c r="L32" s="371"/>
    </row>
    <row r="33" spans="1:12" s="2" customFormat="1" ht="23.25" customHeight="1">
      <c r="A33" s="7"/>
      <c r="B33" s="371"/>
      <c r="C33" s="371"/>
      <c r="D33" s="371"/>
      <c r="E33" s="371"/>
      <c r="F33" s="371"/>
      <c r="G33" s="18"/>
      <c r="H33" s="8"/>
      <c r="I33" s="8"/>
      <c r="J33" s="371"/>
      <c r="K33" s="371"/>
      <c r="L33" s="371"/>
    </row>
    <row r="34" spans="1:12" s="2" customFormat="1" ht="23.25" customHeight="1">
      <c r="A34" s="7"/>
      <c r="B34" s="371"/>
      <c r="C34" s="371"/>
      <c r="D34" s="371"/>
      <c r="E34" s="371"/>
      <c r="F34" s="371"/>
      <c r="G34" s="18"/>
      <c r="H34" s="8"/>
      <c r="I34" s="8"/>
      <c r="J34" s="371"/>
      <c r="K34" s="371"/>
      <c r="L34" s="371"/>
    </row>
    <row r="35" spans="1:12" s="2" customFormat="1" ht="23.25" customHeight="1">
      <c r="A35" s="7"/>
      <c r="B35" s="371"/>
      <c r="C35" s="371"/>
      <c r="D35" s="371"/>
      <c r="E35" s="371"/>
      <c r="F35" s="371"/>
      <c r="G35" s="18"/>
      <c r="H35" s="8"/>
      <c r="I35" s="8"/>
    </row>
    <row r="36" spans="1:12" s="2" customFormat="1" ht="23.25" customHeight="1">
      <c r="A36" s="7"/>
      <c r="B36" s="371"/>
      <c r="C36" s="371"/>
      <c r="D36" s="371"/>
      <c r="E36" s="371"/>
      <c r="F36" s="371"/>
      <c r="G36" s="18"/>
      <c r="H36" s="8"/>
      <c r="I36" s="8"/>
    </row>
    <row r="39" spans="1:12" ht="54" customHeight="1">
      <c r="A39" s="366"/>
      <c r="B39" s="367"/>
      <c r="C39" s="367"/>
      <c r="D39" s="367"/>
      <c r="E39" s="367"/>
      <c r="F39" s="367"/>
      <c r="G39" s="367"/>
      <c r="H39" s="367"/>
      <c r="I39" s="367"/>
      <c r="J39" s="367"/>
      <c r="K39" s="367"/>
      <c r="L39" s="367"/>
    </row>
    <row r="40" spans="1:12" ht="18.75">
      <c r="A40" s="3"/>
    </row>
    <row r="41" spans="1:12">
      <c r="A41" s="368"/>
      <c r="B41" s="369"/>
      <c r="C41" s="369"/>
      <c r="D41" s="369"/>
      <c r="E41" s="369"/>
      <c r="F41" s="368"/>
      <c r="G41" s="20"/>
      <c r="H41" s="368"/>
      <c r="I41" s="20"/>
      <c r="J41" s="369"/>
      <c r="K41" s="21"/>
      <c r="L41" s="88"/>
    </row>
    <row r="42" spans="1:12">
      <c r="A42" s="368"/>
      <c r="B42" s="9"/>
      <c r="C42" s="10"/>
      <c r="D42" s="11"/>
      <c r="E42" s="12"/>
      <c r="F42" s="368"/>
      <c r="G42" s="20"/>
      <c r="H42" s="368"/>
      <c r="I42" s="20"/>
      <c r="J42" s="369"/>
      <c r="K42" s="21"/>
      <c r="L42" s="21"/>
    </row>
    <row r="43" spans="1:12" ht="23.25">
      <c r="A43" s="3"/>
      <c r="B43" s="13"/>
      <c r="C43" s="13"/>
      <c r="D43" s="13"/>
      <c r="E43" s="13"/>
      <c r="F43" s="2"/>
      <c r="G43" s="2"/>
      <c r="H43" s="2"/>
      <c r="I43" s="2"/>
      <c r="J43" s="8"/>
      <c r="K43" s="8"/>
      <c r="L43" s="8"/>
    </row>
    <row r="44" spans="1:12" ht="23.25">
      <c r="A44" s="3"/>
      <c r="B44" s="14"/>
      <c r="C44" s="15"/>
      <c r="D44" s="16"/>
      <c r="E44" s="16"/>
      <c r="F44" s="2"/>
      <c r="G44" s="2"/>
      <c r="H44" s="2"/>
      <c r="I44" s="2"/>
      <c r="J44" s="8"/>
      <c r="K44" s="8"/>
      <c r="L44" s="8"/>
    </row>
    <row r="45" spans="1:12" ht="23.25">
      <c r="A45" s="3"/>
      <c r="B45" s="14"/>
      <c r="C45" s="15"/>
      <c r="D45" s="16"/>
      <c r="E45" s="16"/>
      <c r="F45" s="2"/>
      <c r="G45" s="2"/>
      <c r="H45" s="2"/>
      <c r="I45" s="2"/>
      <c r="J45" s="8"/>
      <c r="K45" s="8"/>
      <c r="L45" s="8"/>
    </row>
    <row r="46" spans="1:12" ht="23.25">
      <c r="A46" s="3"/>
      <c r="B46" s="14"/>
      <c r="C46" s="15"/>
      <c r="D46" s="16"/>
      <c r="E46" s="16"/>
      <c r="F46" s="2"/>
      <c r="G46" s="2"/>
      <c r="H46" s="2"/>
      <c r="I46" s="2"/>
      <c r="J46" s="8"/>
      <c r="K46" s="8"/>
      <c r="L46" s="8"/>
    </row>
    <row r="47" spans="1:12" ht="23.25">
      <c r="A47" s="3"/>
      <c r="B47" s="14"/>
      <c r="C47" s="15"/>
      <c r="D47" s="16"/>
      <c r="E47" s="16"/>
      <c r="F47" s="2"/>
      <c r="G47" s="2"/>
      <c r="H47" s="2"/>
      <c r="I47" s="2"/>
      <c r="J47" s="8"/>
      <c r="K47" s="8"/>
      <c r="L47" s="8"/>
    </row>
    <row r="48" spans="1:12" ht="23.25">
      <c r="A48" s="3"/>
      <c r="B48" s="14"/>
      <c r="C48" s="15"/>
      <c r="D48" s="16"/>
      <c r="E48" s="16"/>
      <c r="F48" s="2"/>
      <c r="G48" s="2"/>
      <c r="H48" s="2"/>
      <c r="I48" s="2"/>
      <c r="J48" s="8"/>
      <c r="K48" s="8"/>
      <c r="L48" s="8"/>
    </row>
    <row r="49" spans="1:12" ht="15.75">
      <c r="A49" s="370"/>
      <c r="B49" s="370"/>
      <c r="C49" s="370"/>
      <c r="D49" s="370"/>
      <c r="E49" s="370"/>
      <c r="F49" s="370"/>
      <c r="G49" s="370"/>
      <c r="H49" s="370"/>
      <c r="I49" s="370"/>
      <c r="J49" s="370"/>
      <c r="K49" s="19"/>
      <c r="L49" s="19"/>
    </row>
    <row r="50" spans="1:12" ht="15.75">
      <c r="A50" s="365"/>
      <c r="B50" s="365"/>
      <c r="C50" s="365"/>
      <c r="D50" s="365"/>
      <c r="E50" s="365"/>
      <c r="F50" s="365"/>
      <c r="G50" s="365"/>
      <c r="H50" s="365"/>
      <c r="I50" s="365"/>
      <c r="J50" s="365"/>
      <c r="K50" s="365"/>
      <c r="L50" s="365"/>
    </row>
    <row r="51" spans="1:12" ht="15.75">
      <c r="A51" s="17"/>
      <c r="B51" s="2"/>
      <c r="C51" s="2"/>
      <c r="D51" s="2"/>
      <c r="E51" s="2"/>
      <c r="F51" s="2"/>
      <c r="G51" s="2"/>
      <c r="H51" s="2"/>
      <c r="I51" s="2"/>
      <c r="J51" s="2"/>
      <c r="K51" s="2"/>
      <c r="L51" s="2"/>
    </row>
  </sheetData>
  <sheetProtection algorithmName="SHA-512" hashValue="4Zy49PaeAjIzJ+zrTKgrhXLc+ppSXDxGVYv2i0VWwWyXqKPjjbTLWU+Lrwq29Euawv2jQotis/fHUXwUpTCA+Q==" saltValue="ecwcMHISZ6DZupbuLp3OeA==" spinCount="100000" sheet="1" objects="1" scenarios="1"/>
  <mergeCells count="55">
    <mergeCell ref="A30:K30"/>
    <mergeCell ref="A7:L7"/>
    <mergeCell ref="F9:H9"/>
    <mergeCell ref="A6:H6"/>
    <mergeCell ref="J5:J6"/>
    <mergeCell ref="K5:L6"/>
    <mergeCell ref="A5:H5"/>
    <mergeCell ref="I5:I6"/>
    <mergeCell ref="F13:H13"/>
    <mergeCell ref="F8:H8"/>
    <mergeCell ref="F12:H12"/>
    <mergeCell ref="A17:J17"/>
    <mergeCell ref="A15:J15"/>
    <mergeCell ref="A10:J10"/>
    <mergeCell ref="A11:J11"/>
    <mergeCell ref="A28:K28"/>
    <mergeCell ref="A1:L1"/>
    <mergeCell ref="A3:A4"/>
    <mergeCell ref="B3:E3"/>
    <mergeCell ref="J3:J4"/>
    <mergeCell ref="K3:L3"/>
    <mergeCell ref="G2:H2"/>
    <mergeCell ref="B2:F2"/>
    <mergeCell ref="I3:I4"/>
    <mergeCell ref="F3:H4"/>
    <mergeCell ref="M14:N14"/>
    <mergeCell ref="B36:F36"/>
    <mergeCell ref="B31:F31"/>
    <mergeCell ref="J31:L31"/>
    <mergeCell ref="B32:F32"/>
    <mergeCell ref="J32:L32"/>
    <mergeCell ref="B33:F33"/>
    <mergeCell ref="J33:L33"/>
    <mergeCell ref="B34:F34"/>
    <mergeCell ref="J34:L34"/>
    <mergeCell ref="B35:F35"/>
    <mergeCell ref="F14:H14"/>
    <mergeCell ref="A16:J16"/>
    <mergeCell ref="A20:K20"/>
    <mergeCell ref="A21:K21"/>
    <mergeCell ref="A22:K22"/>
    <mergeCell ref="A50:L50"/>
    <mergeCell ref="A39:L39"/>
    <mergeCell ref="A41:A42"/>
    <mergeCell ref="B41:E41"/>
    <mergeCell ref="F41:F42"/>
    <mergeCell ref="H41:H42"/>
    <mergeCell ref="J41:J42"/>
    <mergeCell ref="A49:J49"/>
    <mergeCell ref="A29:K29"/>
    <mergeCell ref="A23:K23"/>
    <mergeCell ref="A24:K24"/>
    <mergeCell ref="A25:K25"/>
    <mergeCell ref="A26:K26"/>
    <mergeCell ref="A27:K27"/>
  </mergeCells>
  <conditionalFormatting sqref="K8:K9">
    <cfRule type="cellIs" dxfId="92" priority="2" operator="greaterThan">
      <formula>3</formula>
    </cfRule>
    <cfRule type="cellIs" dxfId="91" priority="7" operator="equal">
      <formula>0</formula>
    </cfRule>
    <cfRule type="cellIs" dxfId="90" priority="8" operator="equal">
      <formula>1</formula>
    </cfRule>
    <cfRule type="cellIs" dxfId="89" priority="9" operator="equal">
      <formula>2</formula>
    </cfRule>
    <cfRule type="cellIs" dxfId="88" priority="10" operator="equal">
      <formula>3</formula>
    </cfRule>
  </conditionalFormatting>
  <conditionalFormatting sqref="L12:L14">
    <cfRule type="cellIs" dxfId="87" priority="1" operator="greaterThan">
      <formula>3</formula>
    </cfRule>
    <cfRule type="cellIs" dxfId="86" priority="3" operator="equal">
      <formula>0</formula>
    </cfRule>
    <cfRule type="cellIs" dxfId="85" priority="4" operator="equal">
      <formula>1</formula>
    </cfRule>
    <cfRule type="cellIs" dxfId="84" priority="5" operator="equal">
      <formula>2</formula>
    </cfRule>
    <cfRule type="cellIs" dxfId="83" priority="6" operator="equal">
      <formula>3</formula>
    </cfRule>
  </conditionalFormatting>
  <dataValidations count="5">
    <dataValidation type="list" operator="equal" allowBlank="1" showInputMessage="1" showErrorMessage="1" sqref="B43:E48" xr:uid="{BC092373-F07D-4925-9CA5-883C801BE2CA}">
      <formula1>"a"</formula1>
    </dataValidation>
    <dataValidation type="list" allowBlank="1" showInputMessage="1" showErrorMessage="1" sqref="B12:B14 B8:B9" xr:uid="{290766EA-07EE-4605-B8DF-3C5E63B9E2A9}">
      <formula1>"0"</formula1>
    </dataValidation>
    <dataValidation type="list" allowBlank="1" showInputMessage="1" showErrorMessage="1" sqref="C12:C14 C8:C9" xr:uid="{68A53DD5-7DA0-42AF-9592-F76315F98455}">
      <formula1>"1"</formula1>
    </dataValidation>
    <dataValidation type="list" allowBlank="1" showInputMessage="1" showErrorMessage="1" sqref="D12:D14 D8:D9" xr:uid="{EBFF4FB0-A14D-43DD-B0F2-B6E92F1FAFB1}">
      <formula1>"2"</formula1>
    </dataValidation>
    <dataValidation type="list" allowBlank="1" showInputMessage="1" showErrorMessage="1" sqref="E12:E14 E8:E9" xr:uid="{D807C4E0-E5BB-411A-86FB-EE49A8DD3F9B}">
      <formula1>"3"</formula1>
    </dataValidation>
  </dataValidations>
  <pageMargins left="0.70866141732283472" right="0.70866141732283472" top="0.78740157480314965" bottom="0.78740157480314965" header="0.31496062992125984" footer="0.31496062992125984"/>
  <pageSetup paperSize="9" scale="62"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5298" r:id="rId5" name="Check Box 2">
              <controlPr defaultSize="0" autoFill="0" autoLine="0" autoPict="0">
                <anchor moveWithCells="1">
                  <from>
                    <xdr:col>8</xdr:col>
                    <xdr:colOff>95250</xdr:colOff>
                    <xdr:row>7</xdr:row>
                    <xdr:rowOff>57150</xdr:rowOff>
                  </from>
                  <to>
                    <xdr:col>12</xdr:col>
                    <xdr:colOff>114300</xdr:colOff>
                    <xdr:row>7</xdr:row>
                    <xdr:rowOff>552450</xdr:rowOff>
                  </to>
                </anchor>
              </controlPr>
            </control>
          </mc:Choice>
        </mc:AlternateContent>
        <mc:AlternateContent xmlns:mc="http://schemas.openxmlformats.org/markup-compatibility/2006">
          <mc:Choice Requires="x14">
            <control shapeId="55302" r:id="rId6" name="Check Box 6">
              <controlPr defaultSize="0" autoFill="0" autoLine="0" autoPict="0">
                <anchor moveWithCells="1">
                  <from>
                    <xdr:col>8</xdr:col>
                    <xdr:colOff>142875</xdr:colOff>
                    <xdr:row>8</xdr:row>
                    <xdr:rowOff>0</xdr:rowOff>
                  </from>
                  <to>
                    <xdr:col>12</xdr:col>
                    <xdr:colOff>152400</xdr:colOff>
                    <xdr:row>8</xdr:row>
                    <xdr:rowOff>485775</xdr:rowOff>
                  </to>
                </anchor>
              </controlPr>
            </control>
          </mc:Choice>
        </mc:AlternateContent>
        <mc:AlternateContent xmlns:mc="http://schemas.openxmlformats.org/markup-compatibility/2006">
          <mc:Choice Requires="x14">
            <control shapeId="55305" r:id="rId7" name="Check Box 9">
              <controlPr defaultSize="0" autoFill="0" autoLine="0" autoPict="0">
                <anchor moveWithCells="1">
                  <from>
                    <xdr:col>8</xdr:col>
                    <xdr:colOff>142875</xdr:colOff>
                    <xdr:row>11</xdr:row>
                    <xdr:rowOff>57150</xdr:rowOff>
                  </from>
                  <to>
                    <xdr:col>12</xdr:col>
                    <xdr:colOff>161925</xdr:colOff>
                    <xdr:row>11</xdr:row>
                    <xdr:rowOff>542925</xdr:rowOff>
                  </to>
                </anchor>
              </controlPr>
            </control>
          </mc:Choice>
        </mc:AlternateContent>
        <mc:AlternateContent xmlns:mc="http://schemas.openxmlformats.org/markup-compatibility/2006">
          <mc:Choice Requires="x14">
            <control shapeId="55306" r:id="rId8" name="Check Box 10">
              <controlPr defaultSize="0" autoFill="0" autoLine="0" autoPict="0">
                <anchor moveWithCells="1">
                  <from>
                    <xdr:col>8</xdr:col>
                    <xdr:colOff>180975</xdr:colOff>
                    <xdr:row>12</xdr:row>
                    <xdr:rowOff>47625</xdr:rowOff>
                  </from>
                  <to>
                    <xdr:col>12</xdr:col>
                    <xdr:colOff>200025</xdr:colOff>
                    <xdr:row>12</xdr:row>
                    <xdr:rowOff>533400</xdr:rowOff>
                  </to>
                </anchor>
              </controlPr>
            </control>
          </mc:Choice>
        </mc:AlternateContent>
        <mc:AlternateContent xmlns:mc="http://schemas.openxmlformats.org/markup-compatibility/2006">
          <mc:Choice Requires="x14">
            <control shapeId="55307" r:id="rId9" name="Check Box 11">
              <controlPr defaultSize="0" autoFill="0" autoLine="0" autoPict="0">
                <anchor moveWithCells="1">
                  <from>
                    <xdr:col>8</xdr:col>
                    <xdr:colOff>142875</xdr:colOff>
                    <xdr:row>13</xdr:row>
                    <xdr:rowOff>257175</xdr:rowOff>
                  </from>
                  <to>
                    <xdr:col>12</xdr:col>
                    <xdr:colOff>171450</xdr:colOff>
                    <xdr:row>13</xdr:row>
                    <xdr:rowOff>762000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F861C-B5B0-4363-BAF3-F64FFA116C1C}">
  <sheetPr codeName="Tabelle6">
    <pageSetUpPr fitToPage="1"/>
  </sheetPr>
  <dimension ref="A1:M32"/>
  <sheetViews>
    <sheetView showGridLines="0" view="pageBreakPreview" zoomScale="60" zoomScaleNormal="100" zoomScalePageLayoutView="70" workbookViewId="0">
      <selection activeCell="I2" sqref="I1:L1048576"/>
    </sheetView>
  </sheetViews>
  <sheetFormatPr baseColWidth="10" defaultRowHeight="15"/>
  <cols>
    <col min="1" max="1" width="87" style="4" customWidth="1"/>
    <col min="2" max="5" width="4.5703125" customWidth="1"/>
    <col min="6" max="6" width="33.42578125" customWidth="1"/>
    <col min="7" max="7" width="22.42578125" customWidth="1"/>
    <col min="8" max="8" width="25.42578125" customWidth="1"/>
    <col min="9" max="9" width="14.5703125" customWidth="1"/>
    <col min="10" max="10" width="16.42578125" hidden="1" customWidth="1"/>
    <col min="11" max="11" width="28.5703125" hidden="1" customWidth="1"/>
  </cols>
  <sheetData>
    <row r="1" spans="1:13" ht="48" customHeight="1" thickBot="1">
      <c r="A1" s="391" t="s">
        <v>2</v>
      </c>
      <c r="B1" s="391"/>
      <c r="C1" s="391"/>
      <c r="D1" s="391"/>
      <c r="E1" s="391"/>
      <c r="F1" s="391"/>
      <c r="G1" s="391"/>
      <c r="H1" s="391"/>
      <c r="I1" s="391"/>
      <c r="J1" s="391"/>
      <c r="K1" s="391"/>
      <c r="L1" s="1"/>
    </row>
    <row r="2" spans="1:13" ht="48" customHeight="1">
      <c r="A2" s="161" t="s">
        <v>201</v>
      </c>
      <c r="B2" s="352">
        <f>'Deckblatt Kand'!$B$5</f>
        <v>0</v>
      </c>
      <c r="C2" s="353"/>
      <c r="D2" s="353"/>
      <c r="E2" s="353"/>
      <c r="F2" s="354"/>
      <c r="G2" s="355">
        <f>'Deckblatt Kand'!$B$6</f>
        <v>0</v>
      </c>
      <c r="H2" s="392"/>
      <c r="I2" s="176"/>
      <c r="J2" s="50"/>
      <c r="K2" s="50"/>
    </row>
    <row r="3" spans="1:13" s="2" customFormat="1" ht="48" customHeight="1">
      <c r="A3" s="389" t="s">
        <v>111</v>
      </c>
      <c r="B3" s="330" t="s">
        <v>165</v>
      </c>
      <c r="C3" s="330"/>
      <c r="D3" s="330"/>
      <c r="E3" s="330"/>
      <c r="F3" s="333" t="s">
        <v>168</v>
      </c>
      <c r="G3" s="333"/>
      <c r="H3" s="333"/>
      <c r="I3" s="334" t="s">
        <v>250</v>
      </c>
      <c r="J3" s="330" t="s">
        <v>0</v>
      </c>
      <c r="K3" s="113" t="s">
        <v>166</v>
      </c>
    </row>
    <row r="4" spans="1:13" s="2" customFormat="1" ht="48" customHeight="1">
      <c r="A4" s="389"/>
      <c r="B4" s="103">
        <v>0</v>
      </c>
      <c r="C4" s="104">
        <v>1</v>
      </c>
      <c r="D4" s="105">
        <v>2</v>
      </c>
      <c r="E4" s="106">
        <v>3</v>
      </c>
      <c r="F4" s="333"/>
      <c r="G4" s="333"/>
      <c r="H4" s="333"/>
      <c r="I4" s="334"/>
      <c r="J4" s="330"/>
      <c r="K4" s="187" t="s">
        <v>4</v>
      </c>
    </row>
    <row r="5" spans="1:13" s="2" customFormat="1" ht="39.950000000000003" customHeight="1">
      <c r="A5" s="337" t="s">
        <v>5</v>
      </c>
      <c r="B5" s="337"/>
      <c r="C5" s="337"/>
      <c r="D5" s="337"/>
      <c r="E5" s="337"/>
      <c r="F5" s="337"/>
      <c r="G5" s="337"/>
      <c r="H5" s="337"/>
      <c r="I5" s="379"/>
      <c r="J5" s="338"/>
      <c r="K5" s="338"/>
    </row>
    <row r="6" spans="1:13" s="2" customFormat="1" ht="39.950000000000003" customHeight="1">
      <c r="A6" s="390" t="s">
        <v>59</v>
      </c>
      <c r="B6" s="390"/>
      <c r="C6" s="390"/>
      <c r="D6" s="390"/>
      <c r="E6" s="390"/>
      <c r="F6" s="390"/>
      <c r="G6" s="390"/>
      <c r="H6" s="390"/>
      <c r="I6" s="379"/>
      <c r="J6" s="338"/>
      <c r="K6" s="338"/>
    </row>
    <row r="7" spans="1:13" s="2" customFormat="1" ht="80.099999999999994" customHeight="1">
      <c r="A7" s="87" t="s">
        <v>80</v>
      </c>
      <c r="B7" s="216"/>
      <c r="C7" s="217"/>
      <c r="D7" s="218"/>
      <c r="E7" s="219"/>
      <c r="F7" s="336"/>
      <c r="G7" s="336"/>
      <c r="H7" s="336"/>
      <c r="I7" s="178"/>
      <c r="J7" s="52">
        <v>2</v>
      </c>
      <c r="K7" s="182">
        <f>SUM(IF(B7&lt;&gt;"",0,0),IF(C7&lt;&gt;"",1,0),IF(D7&lt;&gt;"",2,0),IF(E7&lt;&gt;"",3,0))*J7</f>
        <v>0</v>
      </c>
    </row>
    <row r="8" spans="1:13" s="2" customFormat="1" ht="80.099999999999994" customHeight="1">
      <c r="A8" s="87" t="s">
        <v>81</v>
      </c>
      <c r="B8" s="216"/>
      <c r="C8" s="217"/>
      <c r="D8" s="218"/>
      <c r="E8" s="219"/>
      <c r="F8" s="336"/>
      <c r="G8" s="336"/>
      <c r="H8" s="336"/>
      <c r="I8" s="116"/>
      <c r="J8" s="52">
        <v>1</v>
      </c>
      <c r="K8" s="182">
        <f t="shared" ref="K8:K16" si="0">SUM(IF(B8&lt;&gt;"",0,0),IF(C8&lt;&gt;"",1,0),IF(D8&lt;&gt;"",2,0),IF(E8&lt;&gt;"",3,0))*J8</f>
        <v>0</v>
      </c>
    </row>
    <row r="9" spans="1:13" s="2" customFormat="1" ht="80.099999999999994" customHeight="1">
      <c r="A9" s="189" t="s">
        <v>255</v>
      </c>
      <c r="B9" s="216"/>
      <c r="C9" s="217"/>
      <c r="D9" s="218"/>
      <c r="E9" s="219"/>
      <c r="F9" s="362"/>
      <c r="G9" s="363"/>
      <c r="H9" s="364"/>
      <c r="I9" s="116"/>
      <c r="J9" s="52">
        <v>1</v>
      </c>
      <c r="K9" s="182">
        <f t="shared" si="0"/>
        <v>0</v>
      </c>
    </row>
    <row r="10" spans="1:13" s="2" customFormat="1" ht="80.099999999999994" customHeight="1">
      <c r="A10" s="209" t="s">
        <v>178</v>
      </c>
      <c r="B10" s="216"/>
      <c r="C10" s="217"/>
      <c r="D10" s="218"/>
      <c r="E10" s="219"/>
      <c r="F10" s="362"/>
      <c r="G10" s="363"/>
      <c r="H10" s="364"/>
      <c r="I10" s="116"/>
      <c r="J10" s="52">
        <v>1</v>
      </c>
      <c r="K10" s="182">
        <f t="shared" si="0"/>
        <v>0</v>
      </c>
    </row>
    <row r="11" spans="1:13" s="2" customFormat="1" ht="80.099999999999994" customHeight="1">
      <c r="A11" s="189" t="s">
        <v>6</v>
      </c>
      <c r="B11" s="216"/>
      <c r="C11" s="217"/>
      <c r="D11" s="218"/>
      <c r="E11" s="219"/>
      <c r="F11" s="362"/>
      <c r="G11" s="363"/>
      <c r="H11" s="364"/>
      <c r="I11" s="116"/>
      <c r="J11" s="52">
        <v>1</v>
      </c>
      <c r="K11" s="182">
        <f t="shared" si="0"/>
        <v>0</v>
      </c>
    </row>
    <row r="12" spans="1:13" s="2" customFormat="1" ht="80.099999999999994" customHeight="1">
      <c r="A12" s="189" t="s">
        <v>7</v>
      </c>
      <c r="B12" s="216"/>
      <c r="C12" s="217"/>
      <c r="D12" s="218"/>
      <c r="E12" s="219"/>
      <c r="F12" s="362"/>
      <c r="G12" s="363"/>
      <c r="H12" s="364"/>
      <c r="I12" s="116"/>
      <c r="J12" s="52">
        <v>1</v>
      </c>
      <c r="K12" s="182">
        <f t="shared" si="0"/>
        <v>0</v>
      </c>
    </row>
    <row r="13" spans="1:13" s="2" customFormat="1" ht="80.099999999999994" customHeight="1">
      <c r="A13" s="189" t="s">
        <v>8</v>
      </c>
      <c r="B13" s="216"/>
      <c r="C13" s="217"/>
      <c r="D13" s="218"/>
      <c r="E13" s="219"/>
      <c r="F13" s="336"/>
      <c r="G13" s="336"/>
      <c r="H13" s="336"/>
      <c r="I13" s="116"/>
      <c r="J13" s="52">
        <v>1</v>
      </c>
      <c r="K13" s="182">
        <f t="shared" si="0"/>
        <v>0</v>
      </c>
      <c r="L13" s="371"/>
      <c r="M13" s="371"/>
    </row>
    <row r="14" spans="1:13" s="2" customFormat="1" ht="80.099999999999994" customHeight="1">
      <c r="A14" s="189" t="s">
        <v>256</v>
      </c>
      <c r="B14" s="216"/>
      <c r="C14" s="217"/>
      <c r="D14" s="218"/>
      <c r="E14" s="219"/>
      <c r="F14" s="362"/>
      <c r="G14" s="363"/>
      <c r="H14" s="364"/>
      <c r="I14" s="116"/>
      <c r="J14" s="52">
        <v>2</v>
      </c>
      <c r="K14" s="182">
        <f t="shared" si="0"/>
        <v>0</v>
      </c>
      <c r="L14" s="18"/>
      <c r="M14" s="18"/>
    </row>
    <row r="15" spans="1:13" s="2" customFormat="1" ht="80.099999999999994" customHeight="1">
      <c r="A15" s="189" t="s">
        <v>257</v>
      </c>
      <c r="B15" s="216"/>
      <c r="C15" s="217"/>
      <c r="D15" s="218"/>
      <c r="E15" s="219"/>
      <c r="F15" s="362"/>
      <c r="G15" s="363"/>
      <c r="H15" s="364"/>
      <c r="I15" s="116"/>
      <c r="J15" s="52">
        <v>1</v>
      </c>
      <c r="K15" s="182">
        <f t="shared" si="0"/>
        <v>0</v>
      </c>
      <c r="L15" s="18"/>
      <c r="M15" s="18"/>
    </row>
    <row r="16" spans="1:13" s="2" customFormat="1" ht="80.099999999999994" customHeight="1">
      <c r="A16" s="189" t="s">
        <v>258</v>
      </c>
      <c r="B16" s="216"/>
      <c r="C16" s="217"/>
      <c r="D16" s="218"/>
      <c r="E16" s="219"/>
      <c r="F16" s="362"/>
      <c r="G16" s="363"/>
      <c r="H16" s="364"/>
      <c r="I16" s="116"/>
      <c r="J16" s="52">
        <v>2</v>
      </c>
      <c r="K16" s="182">
        <f t="shared" si="0"/>
        <v>0</v>
      </c>
      <c r="L16" s="18"/>
      <c r="M16" s="18"/>
    </row>
    <row r="17" spans="1:13" s="2" customFormat="1" ht="80.099999999999994" customHeight="1">
      <c r="A17" s="189" t="s">
        <v>19</v>
      </c>
      <c r="B17" s="216"/>
      <c r="C17" s="217"/>
      <c r="D17" s="218"/>
      <c r="E17" s="219"/>
      <c r="F17" s="362"/>
      <c r="G17" s="363"/>
      <c r="H17" s="364"/>
      <c r="I17" s="116"/>
      <c r="J17" s="52">
        <v>1</v>
      </c>
      <c r="K17" s="182">
        <f>SUM(IF(B17&lt;&gt;"",0,0),IF(C17&lt;&gt;"",1,0),IF(D17&lt;&gt;"",2,0),IF(E17&lt;&gt;"",3,0))*J17</f>
        <v>0</v>
      </c>
      <c r="L17" s="18"/>
      <c r="M17" s="18"/>
    </row>
    <row r="18" spans="1:13" s="24" customFormat="1" ht="18" customHeight="1">
      <c r="A18" s="342" t="s">
        <v>1</v>
      </c>
      <c r="B18" s="342"/>
      <c r="C18" s="342"/>
      <c r="D18" s="342"/>
      <c r="E18" s="342"/>
      <c r="F18" s="342"/>
      <c r="G18" s="342"/>
      <c r="H18" s="342"/>
      <c r="I18" s="342"/>
      <c r="J18" s="342"/>
      <c r="K18" s="99">
        <f>SUM(K7:K17)</f>
        <v>0</v>
      </c>
    </row>
    <row r="19" spans="1:13" s="24" customFormat="1" ht="17.25">
      <c r="A19" s="342" t="s">
        <v>119</v>
      </c>
      <c r="B19" s="342"/>
      <c r="C19" s="342"/>
      <c r="D19" s="342"/>
      <c r="E19" s="342"/>
      <c r="F19" s="342"/>
      <c r="G19" s="342"/>
      <c r="H19" s="342"/>
      <c r="I19" s="342"/>
      <c r="J19" s="342"/>
      <c r="K19" s="99">
        <v>42</v>
      </c>
    </row>
    <row r="22" spans="1:13" ht="33" customHeight="1">
      <c r="A22" s="343" t="s">
        <v>249</v>
      </c>
      <c r="B22" s="343"/>
      <c r="C22" s="343"/>
      <c r="D22" s="343"/>
      <c r="E22" s="343"/>
      <c r="F22" s="343"/>
      <c r="G22" s="343"/>
      <c r="H22" s="343"/>
      <c r="I22" s="343"/>
      <c r="J22" s="343"/>
      <c r="K22" s="343"/>
    </row>
    <row r="23" spans="1:13" ht="33" customHeight="1">
      <c r="A23" s="335"/>
      <c r="B23" s="335"/>
      <c r="C23" s="335"/>
      <c r="D23" s="335"/>
      <c r="E23" s="335"/>
      <c r="F23" s="335"/>
      <c r="G23" s="335"/>
      <c r="H23" s="335"/>
      <c r="I23" s="335"/>
      <c r="J23" s="335"/>
      <c r="K23" s="335"/>
    </row>
    <row r="24" spans="1:13" ht="33" customHeight="1">
      <c r="A24" s="335"/>
      <c r="B24" s="335"/>
      <c r="C24" s="335"/>
      <c r="D24" s="335"/>
      <c r="E24" s="335"/>
      <c r="F24" s="335"/>
      <c r="G24" s="335"/>
      <c r="H24" s="335"/>
      <c r="I24" s="335"/>
      <c r="J24" s="335"/>
      <c r="K24" s="335"/>
    </row>
    <row r="25" spans="1:13" ht="33" customHeight="1">
      <c r="A25" s="335"/>
      <c r="B25" s="335"/>
      <c r="C25" s="335"/>
      <c r="D25" s="335"/>
      <c r="E25" s="335"/>
      <c r="F25" s="335"/>
      <c r="G25" s="335"/>
      <c r="H25" s="335"/>
      <c r="I25" s="335"/>
      <c r="J25" s="335"/>
      <c r="K25" s="335"/>
    </row>
    <row r="26" spans="1:13" ht="33" customHeight="1">
      <c r="A26" s="335"/>
      <c r="B26" s="335"/>
      <c r="C26" s="335"/>
      <c r="D26" s="335"/>
      <c r="E26" s="335"/>
      <c r="F26" s="335"/>
      <c r="G26" s="335"/>
      <c r="H26" s="335"/>
      <c r="I26" s="335"/>
      <c r="J26" s="335"/>
      <c r="K26" s="335"/>
    </row>
    <row r="27" spans="1:13" ht="33" customHeight="1">
      <c r="A27" s="335"/>
      <c r="B27" s="335"/>
      <c r="C27" s="335"/>
      <c r="D27" s="335"/>
      <c r="E27" s="335"/>
      <c r="F27" s="335"/>
      <c r="G27" s="335"/>
      <c r="H27" s="335"/>
      <c r="I27" s="335"/>
      <c r="J27" s="335"/>
      <c r="K27" s="335"/>
    </row>
    <row r="28" spans="1:13" ht="33" customHeight="1">
      <c r="A28" s="335"/>
      <c r="B28" s="335"/>
      <c r="C28" s="335"/>
      <c r="D28" s="335"/>
      <c r="E28" s="335"/>
      <c r="F28" s="335"/>
      <c r="G28" s="335"/>
      <c r="H28" s="335"/>
      <c r="I28" s="335"/>
      <c r="J28" s="335"/>
      <c r="K28" s="335"/>
    </row>
    <row r="29" spans="1:13" ht="33" customHeight="1">
      <c r="A29" s="335"/>
      <c r="B29" s="335"/>
      <c r="C29" s="335"/>
      <c r="D29" s="335"/>
      <c r="E29" s="335"/>
      <c r="F29" s="335"/>
      <c r="G29" s="335"/>
      <c r="H29" s="335"/>
      <c r="I29" s="335"/>
      <c r="J29" s="335"/>
      <c r="K29" s="335"/>
    </row>
    <row r="30" spans="1:13" ht="33" customHeight="1">
      <c r="A30" s="335"/>
      <c r="B30" s="335"/>
      <c r="C30" s="335"/>
      <c r="D30" s="335"/>
      <c r="E30" s="335"/>
      <c r="F30" s="335"/>
      <c r="G30" s="335"/>
      <c r="H30" s="335"/>
      <c r="I30" s="335"/>
      <c r="J30" s="335"/>
      <c r="K30" s="335"/>
    </row>
    <row r="31" spans="1:13" ht="33" customHeight="1">
      <c r="A31" s="335"/>
      <c r="B31" s="335"/>
      <c r="C31" s="335"/>
      <c r="D31" s="335"/>
      <c r="E31" s="335"/>
      <c r="F31" s="335"/>
      <c r="G31" s="335"/>
      <c r="H31" s="335"/>
      <c r="I31" s="335"/>
      <c r="J31" s="335"/>
      <c r="K31" s="335"/>
    </row>
    <row r="32" spans="1:13" ht="33" customHeight="1">
      <c r="A32" s="335"/>
      <c r="B32" s="335"/>
      <c r="C32" s="335"/>
      <c r="D32" s="335"/>
      <c r="E32" s="335"/>
      <c r="F32" s="335"/>
      <c r="G32" s="335"/>
      <c r="H32" s="335"/>
      <c r="I32" s="335"/>
      <c r="J32" s="335"/>
      <c r="K32" s="335"/>
    </row>
  </sheetData>
  <sheetProtection algorithmName="SHA-512" hashValue="Srl9TgHOFQbfFuNYO4L3q+0EbgS0W/ecNFwAYJ9CwMUDzH91LA2D84777ecRR9tRQBslDL3nadnr57SkMJbfow==" saltValue="VWgbAtCiU+iCrNgnXt7Bkw==" spinCount="100000" sheet="1" objects="1" scenarios="1"/>
  <mergeCells count="38">
    <mergeCell ref="A32:K32"/>
    <mergeCell ref="A27:K27"/>
    <mergeCell ref="A28:K28"/>
    <mergeCell ref="A29:K29"/>
    <mergeCell ref="A30:K30"/>
    <mergeCell ref="A31:K31"/>
    <mergeCell ref="A22:K22"/>
    <mergeCell ref="A23:K23"/>
    <mergeCell ref="A24:K24"/>
    <mergeCell ref="A25:K25"/>
    <mergeCell ref="A26:K26"/>
    <mergeCell ref="A1:K1"/>
    <mergeCell ref="A18:J18"/>
    <mergeCell ref="F8:H8"/>
    <mergeCell ref="F7:H7"/>
    <mergeCell ref="F13:H13"/>
    <mergeCell ref="B2:F2"/>
    <mergeCell ref="G2:H2"/>
    <mergeCell ref="F3:H4"/>
    <mergeCell ref="F15:H15"/>
    <mergeCell ref="F16:H16"/>
    <mergeCell ref="F17:H17"/>
    <mergeCell ref="A19:J19"/>
    <mergeCell ref="L13:M13"/>
    <mergeCell ref="A3:A4"/>
    <mergeCell ref="B3:E3"/>
    <mergeCell ref="J3:J4"/>
    <mergeCell ref="A6:H6"/>
    <mergeCell ref="A5:H5"/>
    <mergeCell ref="J5:J6"/>
    <mergeCell ref="K5:K6"/>
    <mergeCell ref="I3:I4"/>
    <mergeCell ref="I5:I6"/>
    <mergeCell ref="F9:H9"/>
    <mergeCell ref="F10:H10"/>
    <mergeCell ref="F11:H11"/>
    <mergeCell ref="F12:H12"/>
    <mergeCell ref="F14:H14"/>
  </mergeCells>
  <conditionalFormatting sqref="K7:K17">
    <cfRule type="cellIs" dxfId="82" priority="2" operator="equal">
      <formula>0</formula>
    </cfRule>
    <cfRule type="cellIs" dxfId="81" priority="4" operator="equal">
      <formula>2</formula>
    </cfRule>
    <cfRule type="cellIs" dxfId="80" priority="5" operator="equal">
      <formula>3</formula>
    </cfRule>
  </conditionalFormatting>
  <conditionalFormatting sqref="K10">
    <cfRule type="cellIs" dxfId="79" priority="23" operator="equal">
      <formula>1</formula>
    </cfRule>
  </conditionalFormatting>
  <conditionalFormatting sqref="K12:K16">
    <cfRule type="cellIs" dxfId="78" priority="3" operator="equal">
      <formula>1</formula>
    </cfRule>
  </conditionalFormatting>
  <conditionalFormatting sqref="K16">
    <cfRule type="cellIs" dxfId="77" priority="1" operator="greaterThan">
      <formula>3</formula>
    </cfRule>
  </conditionalFormatting>
  <dataValidations count="4">
    <dataValidation type="list" allowBlank="1" showInputMessage="1" showErrorMessage="1" sqref="B7:B17" xr:uid="{D6D8BCA7-0882-4DD7-AE24-C3B129B6F2BC}">
      <formula1>"0"</formula1>
    </dataValidation>
    <dataValidation type="list" allowBlank="1" showInputMessage="1" showErrorMessage="1" sqref="C7:C17" xr:uid="{823D5E8D-C65F-41AC-839D-8E66F540DDD6}">
      <formula1>"1"</formula1>
    </dataValidation>
    <dataValidation type="list" allowBlank="1" showInputMessage="1" showErrorMessage="1" sqref="D7:D17" xr:uid="{18C85E40-2E56-43AD-9A53-F34A9E7150F4}">
      <formula1>"2"</formula1>
    </dataValidation>
    <dataValidation type="list" allowBlank="1" showInputMessage="1" showErrorMessage="1" sqref="E7:E17" xr:uid="{8D76C561-F557-4B32-B973-65B1FA9CFDAA}">
      <formula1>"3"</formula1>
    </dataValidation>
  </dataValidations>
  <pageMargins left="0.70866141732283472" right="0.70866141732283472" top="0.78740157480314965" bottom="0.78740157480314965" header="0.31496062992125984" footer="0.31496062992125984"/>
  <pageSetup paperSize="9" scale="42"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8609" r:id="rId5" name="Check Box 1">
              <controlPr defaultSize="0" autoFill="0" autoLine="0" autoPict="0">
                <anchor moveWithCells="1">
                  <from>
                    <xdr:col>8</xdr:col>
                    <xdr:colOff>371475</xdr:colOff>
                    <xdr:row>5</xdr:row>
                    <xdr:rowOff>504825</xdr:rowOff>
                  </from>
                  <to>
                    <xdr:col>11</xdr:col>
                    <xdr:colOff>381000</xdr:colOff>
                    <xdr:row>6</xdr:row>
                    <xdr:rowOff>485775</xdr:rowOff>
                  </to>
                </anchor>
              </controlPr>
            </control>
          </mc:Choice>
        </mc:AlternateContent>
        <mc:AlternateContent xmlns:mc="http://schemas.openxmlformats.org/markup-compatibility/2006">
          <mc:Choice Requires="x14">
            <control shapeId="68610" r:id="rId6" name="Check Box 2">
              <controlPr defaultSize="0" autoFill="0" autoLine="0" autoPict="0">
                <anchor moveWithCells="1">
                  <from>
                    <xdr:col>8</xdr:col>
                    <xdr:colOff>371475</xdr:colOff>
                    <xdr:row>7</xdr:row>
                    <xdr:rowOff>0</xdr:rowOff>
                  </from>
                  <to>
                    <xdr:col>11</xdr:col>
                    <xdr:colOff>381000</xdr:colOff>
                    <xdr:row>7</xdr:row>
                    <xdr:rowOff>485775</xdr:rowOff>
                  </to>
                </anchor>
              </controlPr>
            </control>
          </mc:Choice>
        </mc:AlternateContent>
        <mc:AlternateContent xmlns:mc="http://schemas.openxmlformats.org/markup-compatibility/2006">
          <mc:Choice Requires="x14">
            <control shapeId="68612" r:id="rId7" name="Check Box 4">
              <controlPr defaultSize="0" autoFill="0" autoLine="0" autoPict="0">
                <anchor moveWithCells="1">
                  <from>
                    <xdr:col>8</xdr:col>
                    <xdr:colOff>371475</xdr:colOff>
                    <xdr:row>8</xdr:row>
                    <xdr:rowOff>0</xdr:rowOff>
                  </from>
                  <to>
                    <xdr:col>11</xdr:col>
                    <xdr:colOff>381000</xdr:colOff>
                    <xdr:row>8</xdr:row>
                    <xdr:rowOff>485775</xdr:rowOff>
                  </to>
                </anchor>
              </controlPr>
            </control>
          </mc:Choice>
        </mc:AlternateContent>
        <mc:AlternateContent xmlns:mc="http://schemas.openxmlformats.org/markup-compatibility/2006">
          <mc:Choice Requires="x14">
            <control shapeId="68614" r:id="rId8" name="Check Box 6">
              <controlPr defaultSize="0" autoFill="0" autoLine="0" autoPict="0">
                <anchor moveWithCells="1">
                  <from>
                    <xdr:col>8</xdr:col>
                    <xdr:colOff>371475</xdr:colOff>
                    <xdr:row>9</xdr:row>
                    <xdr:rowOff>0</xdr:rowOff>
                  </from>
                  <to>
                    <xdr:col>11</xdr:col>
                    <xdr:colOff>381000</xdr:colOff>
                    <xdr:row>9</xdr:row>
                    <xdr:rowOff>485775</xdr:rowOff>
                  </to>
                </anchor>
              </controlPr>
            </control>
          </mc:Choice>
        </mc:AlternateContent>
        <mc:AlternateContent xmlns:mc="http://schemas.openxmlformats.org/markup-compatibility/2006">
          <mc:Choice Requires="x14">
            <control shapeId="68616" r:id="rId9" name="Check Box 8">
              <controlPr defaultSize="0" autoFill="0" autoLine="0" autoPict="0">
                <anchor moveWithCells="1">
                  <from>
                    <xdr:col>8</xdr:col>
                    <xdr:colOff>371475</xdr:colOff>
                    <xdr:row>10</xdr:row>
                    <xdr:rowOff>0</xdr:rowOff>
                  </from>
                  <to>
                    <xdr:col>11</xdr:col>
                    <xdr:colOff>381000</xdr:colOff>
                    <xdr:row>10</xdr:row>
                    <xdr:rowOff>485775</xdr:rowOff>
                  </to>
                </anchor>
              </controlPr>
            </control>
          </mc:Choice>
        </mc:AlternateContent>
        <mc:AlternateContent xmlns:mc="http://schemas.openxmlformats.org/markup-compatibility/2006">
          <mc:Choice Requires="x14">
            <control shapeId="68617" r:id="rId10" name="Check Box 9">
              <controlPr defaultSize="0" autoFill="0" autoLine="0" autoPict="0">
                <anchor moveWithCells="1">
                  <from>
                    <xdr:col>8</xdr:col>
                    <xdr:colOff>371475</xdr:colOff>
                    <xdr:row>11</xdr:row>
                    <xdr:rowOff>0</xdr:rowOff>
                  </from>
                  <to>
                    <xdr:col>11</xdr:col>
                    <xdr:colOff>381000</xdr:colOff>
                    <xdr:row>11</xdr:row>
                    <xdr:rowOff>485775</xdr:rowOff>
                  </to>
                </anchor>
              </controlPr>
            </control>
          </mc:Choice>
        </mc:AlternateContent>
        <mc:AlternateContent xmlns:mc="http://schemas.openxmlformats.org/markup-compatibility/2006">
          <mc:Choice Requires="x14">
            <control shapeId="68619" r:id="rId11" name="Check Box 11">
              <controlPr defaultSize="0" autoFill="0" autoLine="0" autoPict="0">
                <anchor moveWithCells="1">
                  <from>
                    <xdr:col>8</xdr:col>
                    <xdr:colOff>371475</xdr:colOff>
                    <xdr:row>12</xdr:row>
                    <xdr:rowOff>0</xdr:rowOff>
                  </from>
                  <to>
                    <xdr:col>11</xdr:col>
                    <xdr:colOff>381000</xdr:colOff>
                    <xdr:row>12</xdr:row>
                    <xdr:rowOff>485775</xdr:rowOff>
                  </to>
                </anchor>
              </controlPr>
            </control>
          </mc:Choice>
        </mc:AlternateContent>
        <mc:AlternateContent xmlns:mc="http://schemas.openxmlformats.org/markup-compatibility/2006">
          <mc:Choice Requires="x14">
            <control shapeId="68620" r:id="rId12" name="Check Box 12">
              <controlPr defaultSize="0" autoFill="0" autoLine="0" autoPict="0">
                <anchor moveWithCells="1">
                  <from>
                    <xdr:col>8</xdr:col>
                    <xdr:colOff>371475</xdr:colOff>
                    <xdr:row>13</xdr:row>
                    <xdr:rowOff>0</xdr:rowOff>
                  </from>
                  <to>
                    <xdr:col>11</xdr:col>
                    <xdr:colOff>381000</xdr:colOff>
                    <xdr:row>13</xdr:row>
                    <xdr:rowOff>485775</xdr:rowOff>
                  </to>
                </anchor>
              </controlPr>
            </control>
          </mc:Choice>
        </mc:AlternateContent>
        <mc:AlternateContent xmlns:mc="http://schemas.openxmlformats.org/markup-compatibility/2006">
          <mc:Choice Requires="x14">
            <control shapeId="68622" r:id="rId13" name="Check Box 14">
              <controlPr defaultSize="0" autoFill="0" autoLine="0" autoPict="0">
                <anchor moveWithCells="1">
                  <from>
                    <xdr:col>8</xdr:col>
                    <xdr:colOff>371475</xdr:colOff>
                    <xdr:row>14</xdr:row>
                    <xdr:rowOff>0</xdr:rowOff>
                  </from>
                  <to>
                    <xdr:col>11</xdr:col>
                    <xdr:colOff>381000</xdr:colOff>
                    <xdr:row>14</xdr:row>
                    <xdr:rowOff>485775</xdr:rowOff>
                  </to>
                </anchor>
              </controlPr>
            </control>
          </mc:Choice>
        </mc:AlternateContent>
        <mc:AlternateContent xmlns:mc="http://schemas.openxmlformats.org/markup-compatibility/2006">
          <mc:Choice Requires="x14">
            <control shapeId="68624" r:id="rId14" name="Check Box 16">
              <controlPr defaultSize="0" autoFill="0" autoLine="0" autoPict="0">
                <anchor moveWithCells="1">
                  <from>
                    <xdr:col>8</xdr:col>
                    <xdr:colOff>371475</xdr:colOff>
                    <xdr:row>15</xdr:row>
                    <xdr:rowOff>0</xdr:rowOff>
                  </from>
                  <to>
                    <xdr:col>11</xdr:col>
                    <xdr:colOff>381000</xdr:colOff>
                    <xdr:row>15</xdr:row>
                    <xdr:rowOff>485775</xdr:rowOff>
                  </to>
                </anchor>
              </controlPr>
            </control>
          </mc:Choice>
        </mc:AlternateContent>
        <mc:AlternateContent xmlns:mc="http://schemas.openxmlformats.org/markup-compatibility/2006">
          <mc:Choice Requires="x14">
            <control shapeId="68625" r:id="rId15" name="Check Box 17">
              <controlPr defaultSize="0" autoFill="0" autoLine="0" autoPict="0">
                <anchor moveWithCells="1">
                  <from>
                    <xdr:col>8</xdr:col>
                    <xdr:colOff>371475</xdr:colOff>
                    <xdr:row>16</xdr:row>
                    <xdr:rowOff>0</xdr:rowOff>
                  </from>
                  <to>
                    <xdr:col>11</xdr:col>
                    <xdr:colOff>381000</xdr:colOff>
                    <xdr:row>16</xdr:row>
                    <xdr:rowOff>485775</xdr:rowOff>
                  </to>
                </anchor>
              </controlPr>
            </control>
          </mc:Choice>
        </mc:AlternateContent>
        <mc:AlternateContent xmlns:mc="http://schemas.openxmlformats.org/markup-compatibility/2006">
          <mc:Choice Requires="x14">
            <control shapeId="68627" r:id="rId16" name="Check Box 19">
              <controlPr defaultSize="0" autoFill="0" autoLine="0" autoPict="0">
                <anchor moveWithCells="1">
                  <from>
                    <xdr:col>8</xdr:col>
                    <xdr:colOff>371475</xdr:colOff>
                    <xdr:row>16</xdr:row>
                    <xdr:rowOff>0</xdr:rowOff>
                  </from>
                  <to>
                    <xdr:col>11</xdr:col>
                    <xdr:colOff>381000</xdr:colOff>
                    <xdr:row>16</xdr:row>
                    <xdr:rowOff>485775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145F3-6A29-45E1-9F80-AE0FE1C246DC}">
  <sheetPr codeName="Tabelle7">
    <pageSetUpPr fitToPage="1"/>
  </sheetPr>
  <dimension ref="A1:M60"/>
  <sheetViews>
    <sheetView showGridLines="0" view="pageBreakPreview" zoomScale="60" zoomScaleNormal="98" zoomScalePageLayoutView="40" workbookViewId="0">
      <selection activeCell="V24" sqref="V24"/>
    </sheetView>
  </sheetViews>
  <sheetFormatPr baseColWidth="10" defaultColWidth="11.5703125" defaultRowHeight="17.25"/>
  <cols>
    <col min="1" max="1" width="87.42578125" style="33" customWidth="1"/>
    <col min="2" max="5" width="4.5703125" style="24" customWidth="1"/>
    <col min="6" max="6" width="33.42578125" style="24" customWidth="1"/>
    <col min="7" max="7" width="22.42578125" style="24" customWidth="1"/>
    <col min="8" max="8" width="25.140625" style="24" customWidth="1"/>
    <col min="9" max="9" width="14.42578125" style="24" customWidth="1"/>
    <col min="10" max="10" width="16.42578125" style="24" customWidth="1"/>
    <col min="11" max="12" width="17.5703125" style="24" customWidth="1"/>
    <col min="13" max="16384" width="11.5703125" style="24"/>
  </cols>
  <sheetData>
    <row r="1" spans="1:13" ht="48" customHeight="1" thickBot="1">
      <c r="A1" s="398" t="str">
        <f>'Deckblatt Kand'!$A$1</f>
        <v>Qualifikationsverfahren Podologin EFZ / Podologe EFZ</v>
      </c>
      <c r="B1" s="398"/>
      <c r="C1" s="398"/>
      <c r="D1" s="398"/>
      <c r="E1" s="398"/>
      <c r="F1" s="398"/>
      <c r="G1" s="398"/>
      <c r="H1" s="398"/>
      <c r="I1" s="398"/>
      <c r="J1" s="398"/>
      <c r="K1" s="398"/>
      <c r="L1" s="398"/>
    </row>
    <row r="2" spans="1:13" ht="48" customHeight="1">
      <c r="A2" s="161" t="s">
        <v>201</v>
      </c>
      <c r="B2" s="50">
        <f>'Deckblatt Kand'!$B$5</f>
        <v>0</v>
      </c>
      <c r="C2" s="50"/>
      <c r="D2" s="50"/>
      <c r="E2" s="50"/>
      <c r="F2" s="50"/>
      <c r="G2" s="332">
        <f>'Deckblatt Kand'!$B$6</f>
        <v>0</v>
      </c>
      <c r="H2" s="332"/>
      <c r="I2" s="176"/>
      <c r="J2" s="50"/>
      <c r="K2" s="50"/>
      <c r="L2" s="50"/>
    </row>
    <row r="3" spans="1:13" s="83" customFormat="1" ht="48" customHeight="1">
      <c r="A3" s="329" t="s">
        <v>111</v>
      </c>
      <c r="B3" s="330" t="s">
        <v>112</v>
      </c>
      <c r="C3" s="330"/>
      <c r="D3" s="330"/>
      <c r="E3" s="330"/>
      <c r="F3" s="333" t="s">
        <v>83</v>
      </c>
      <c r="G3" s="333"/>
      <c r="H3" s="333"/>
      <c r="I3" s="334" t="s">
        <v>250</v>
      </c>
      <c r="J3" s="330" t="s">
        <v>0</v>
      </c>
      <c r="K3" s="374" t="s">
        <v>125</v>
      </c>
      <c r="L3" s="374"/>
    </row>
    <row r="4" spans="1:13" ht="48" customHeight="1">
      <c r="A4" s="329"/>
      <c r="B4" s="103">
        <v>0</v>
      </c>
      <c r="C4" s="104">
        <v>1</v>
      </c>
      <c r="D4" s="105">
        <v>2</v>
      </c>
      <c r="E4" s="106">
        <v>3</v>
      </c>
      <c r="F4" s="333"/>
      <c r="G4" s="333"/>
      <c r="H4" s="333"/>
      <c r="I4" s="334"/>
      <c r="J4" s="330"/>
      <c r="K4" s="191" t="s">
        <v>4</v>
      </c>
      <c r="L4" s="191" t="s">
        <v>3</v>
      </c>
    </row>
    <row r="5" spans="1:13" ht="37.5" customHeight="1">
      <c r="A5" s="397" t="s">
        <v>10</v>
      </c>
      <c r="B5" s="397"/>
      <c r="C5" s="397"/>
      <c r="D5" s="397"/>
      <c r="E5" s="397"/>
      <c r="F5" s="397"/>
      <c r="G5" s="397"/>
      <c r="H5" s="397"/>
      <c r="I5" s="393"/>
      <c r="J5" s="338"/>
      <c r="K5" s="181"/>
      <c r="L5" s="181"/>
    </row>
    <row r="6" spans="1:13" ht="38.1" customHeight="1">
      <c r="A6" s="337" t="s">
        <v>11</v>
      </c>
      <c r="B6" s="337"/>
      <c r="C6" s="337"/>
      <c r="D6" s="337"/>
      <c r="E6" s="337"/>
      <c r="F6" s="337"/>
      <c r="G6" s="337"/>
      <c r="H6" s="337"/>
      <c r="I6" s="394"/>
      <c r="J6" s="338"/>
      <c r="K6" s="181"/>
      <c r="L6" s="181"/>
    </row>
    <row r="7" spans="1:13">
      <c r="A7" s="395" t="s">
        <v>121</v>
      </c>
      <c r="B7" s="395"/>
      <c r="C7" s="395"/>
      <c r="D7" s="395"/>
      <c r="E7" s="395"/>
      <c r="F7" s="395"/>
      <c r="G7" s="395"/>
      <c r="H7" s="395"/>
      <c r="I7" s="395"/>
      <c r="J7" s="395"/>
      <c r="K7" s="395"/>
      <c r="L7" s="395"/>
    </row>
    <row r="8" spans="1:13" ht="80.099999999999994" customHeight="1">
      <c r="A8" s="87" t="s">
        <v>307</v>
      </c>
      <c r="B8" s="216"/>
      <c r="C8" s="217"/>
      <c r="D8" s="218"/>
      <c r="E8" s="219"/>
      <c r="F8" s="336"/>
      <c r="G8" s="336"/>
      <c r="H8" s="336"/>
      <c r="I8" s="178"/>
      <c r="J8" s="52">
        <v>2</v>
      </c>
      <c r="K8" s="30">
        <v>0</v>
      </c>
      <c r="L8" s="27"/>
    </row>
    <row r="9" spans="1:13" ht="80.099999999999994" customHeight="1">
      <c r="A9" s="87" t="s">
        <v>264</v>
      </c>
      <c r="B9" s="216"/>
      <c r="C9" s="217"/>
      <c r="D9" s="218"/>
      <c r="E9" s="219"/>
      <c r="F9" s="336"/>
      <c r="G9" s="336"/>
      <c r="H9" s="336"/>
      <c r="I9" s="178"/>
      <c r="J9" s="52">
        <v>2</v>
      </c>
      <c r="K9" s="30">
        <f t="shared" ref="K8:K12" si="0">SUM(IF(B9&lt;&gt;"",0,0),IF(C9&lt;&gt;"",1,0),IF(D9&lt;&gt;"",2,0),IF(E9&lt;&gt;"",3,0))*J9</f>
        <v>0</v>
      </c>
      <c r="L9" s="27"/>
    </row>
    <row r="10" spans="1:13" ht="80.099999999999994" customHeight="1">
      <c r="A10" s="87" t="s">
        <v>265</v>
      </c>
      <c r="B10" s="216"/>
      <c r="C10" s="217"/>
      <c r="D10" s="218"/>
      <c r="E10" s="219"/>
      <c r="F10" s="336"/>
      <c r="G10" s="336"/>
      <c r="H10" s="336"/>
      <c r="I10" s="178"/>
      <c r="J10" s="52">
        <v>1</v>
      </c>
      <c r="K10" s="30">
        <f t="shared" si="0"/>
        <v>0</v>
      </c>
      <c r="L10" s="27"/>
      <c r="M10" s="178"/>
    </row>
    <row r="11" spans="1:13" ht="80.099999999999994" customHeight="1">
      <c r="A11" s="212" t="s">
        <v>431</v>
      </c>
      <c r="B11" s="216"/>
      <c r="C11" s="217"/>
      <c r="D11" s="218"/>
      <c r="E11" s="219"/>
      <c r="F11" s="336"/>
      <c r="G11" s="336"/>
      <c r="H11" s="336"/>
      <c r="I11" s="178"/>
      <c r="J11" s="52">
        <v>2</v>
      </c>
      <c r="K11" s="30">
        <f t="shared" si="0"/>
        <v>0</v>
      </c>
      <c r="L11" s="27"/>
    </row>
    <row r="12" spans="1:13" ht="80.099999999999994" customHeight="1">
      <c r="A12" s="87" t="s">
        <v>266</v>
      </c>
      <c r="B12" s="216"/>
      <c r="C12" s="217"/>
      <c r="D12" s="218"/>
      <c r="E12" s="219"/>
      <c r="F12" s="362"/>
      <c r="G12" s="363"/>
      <c r="H12" s="364"/>
      <c r="I12" s="178"/>
      <c r="J12" s="52">
        <v>1</v>
      </c>
      <c r="K12" s="30">
        <v>0</v>
      </c>
      <c r="L12" s="192"/>
    </row>
    <row r="13" spans="1:13" ht="18" customHeight="1">
      <c r="A13" s="380"/>
      <c r="B13" s="381"/>
      <c r="C13" s="381"/>
      <c r="D13" s="381"/>
      <c r="E13" s="381"/>
      <c r="F13" s="381"/>
      <c r="G13" s="381"/>
      <c r="H13" s="382"/>
      <c r="I13" s="137"/>
      <c r="J13" s="52"/>
      <c r="K13" s="179">
        <f>SUM(K8:K12)</f>
        <v>0</v>
      </c>
      <c r="L13" s="193"/>
    </row>
    <row r="14" spans="1:13" ht="18" customHeight="1">
      <c r="A14" s="396" t="s">
        <v>164</v>
      </c>
      <c r="B14" s="396"/>
      <c r="C14" s="396"/>
      <c r="D14" s="396"/>
      <c r="E14" s="396"/>
      <c r="F14" s="396"/>
      <c r="G14" s="396"/>
      <c r="H14" s="396"/>
      <c r="I14" s="396"/>
      <c r="J14" s="396"/>
      <c r="K14" s="396"/>
      <c r="L14" s="396"/>
    </row>
    <row r="15" spans="1:13" ht="80.099999999999994" customHeight="1">
      <c r="A15" s="87" t="s">
        <v>271</v>
      </c>
      <c r="B15" s="216"/>
      <c r="C15" s="217"/>
      <c r="D15" s="218"/>
      <c r="E15" s="219"/>
      <c r="F15" s="336"/>
      <c r="G15" s="336"/>
      <c r="H15" s="336"/>
      <c r="I15" s="178"/>
      <c r="J15" s="52">
        <v>1</v>
      </c>
      <c r="K15" s="27"/>
      <c r="L15" s="30">
        <f>SUM(IF(B15&lt;&gt;"",0,0),IF(C15&lt;&gt;"",1,0),IF(D15&lt;&gt;"",2,0),IF(E15&lt;&gt;"",3,0))*J15</f>
        <v>0</v>
      </c>
    </row>
    <row r="16" spans="1:13" ht="80.099999999999994" customHeight="1">
      <c r="A16" s="87" t="s">
        <v>12</v>
      </c>
      <c r="B16" s="216"/>
      <c r="C16" s="217"/>
      <c r="D16" s="218"/>
      <c r="E16" s="219"/>
      <c r="F16" s="336"/>
      <c r="G16" s="336"/>
      <c r="H16" s="336"/>
      <c r="I16" s="178"/>
      <c r="J16" s="52">
        <v>1</v>
      </c>
      <c r="K16" s="27"/>
      <c r="L16" s="30">
        <f t="shared" ref="L16:L22" si="1">SUM(IF(B16&lt;&gt;"",0,0),IF(C16&lt;&gt;"",1,0),IF(D16&lt;&gt;"",2,0),IF(E16&lt;&gt;"",3,0))*J16</f>
        <v>0</v>
      </c>
    </row>
    <row r="17" spans="1:13" ht="80.099999999999994" customHeight="1">
      <c r="A17" s="87" t="s">
        <v>268</v>
      </c>
      <c r="B17" s="216"/>
      <c r="C17" s="217"/>
      <c r="D17" s="218"/>
      <c r="E17" s="219"/>
      <c r="F17" s="336"/>
      <c r="G17" s="336"/>
      <c r="H17" s="336"/>
      <c r="I17" s="178"/>
      <c r="J17" s="52">
        <v>1</v>
      </c>
      <c r="K17" s="27"/>
      <c r="L17" s="30">
        <f t="shared" si="1"/>
        <v>0</v>
      </c>
    </row>
    <row r="18" spans="1:13" ht="80.099999999999994" customHeight="1">
      <c r="A18" s="87" t="s">
        <v>18</v>
      </c>
      <c r="B18" s="216"/>
      <c r="C18" s="217"/>
      <c r="D18" s="218"/>
      <c r="E18" s="219"/>
      <c r="F18" s="336"/>
      <c r="G18" s="336"/>
      <c r="H18" s="336"/>
      <c r="I18" s="178"/>
      <c r="J18" s="52">
        <v>1</v>
      </c>
      <c r="K18" s="27"/>
      <c r="L18" s="30">
        <f t="shared" si="1"/>
        <v>0</v>
      </c>
      <c r="M18" s="31"/>
    </row>
    <row r="19" spans="1:13" ht="80.099999999999994" customHeight="1">
      <c r="A19" s="87" t="s">
        <v>22</v>
      </c>
      <c r="B19" s="216"/>
      <c r="C19" s="217"/>
      <c r="D19" s="218"/>
      <c r="E19" s="219"/>
      <c r="F19" s="336"/>
      <c r="G19" s="336"/>
      <c r="H19" s="336"/>
      <c r="I19" s="178"/>
      <c r="J19" s="52">
        <v>1</v>
      </c>
      <c r="K19" s="27"/>
      <c r="L19" s="30">
        <f t="shared" si="1"/>
        <v>0</v>
      </c>
      <c r="M19" s="31"/>
    </row>
    <row r="20" spans="1:13" ht="80.099999999999994" customHeight="1">
      <c r="A20" s="28" t="s">
        <v>269</v>
      </c>
      <c r="B20" s="216"/>
      <c r="C20" s="217"/>
      <c r="D20" s="218"/>
      <c r="E20" s="219"/>
      <c r="F20" s="362"/>
      <c r="G20" s="363"/>
      <c r="H20" s="364"/>
      <c r="I20" s="207"/>
      <c r="J20" s="52">
        <v>1</v>
      </c>
      <c r="K20" s="27"/>
      <c r="L20" s="30">
        <f t="shared" si="1"/>
        <v>0</v>
      </c>
      <c r="M20" s="31"/>
    </row>
    <row r="21" spans="1:13" ht="80.099999999999994" customHeight="1">
      <c r="A21" s="212" t="s">
        <v>270</v>
      </c>
      <c r="B21" s="216"/>
      <c r="C21" s="217"/>
      <c r="D21" s="218"/>
      <c r="E21" s="219"/>
      <c r="F21" s="336"/>
      <c r="G21" s="336"/>
      <c r="H21" s="336"/>
      <c r="I21" s="178"/>
      <c r="J21" s="52">
        <v>1</v>
      </c>
      <c r="K21" s="27"/>
      <c r="L21" s="30">
        <f t="shared" si="1"/>
        <v>0</v>
      </c>
      <c r="M21" s="31"/>
    </row>
    <row r="22" spans="1:13" ht="80.099999999999994" customHeight="1">
      <c r="A22" s="87" t="s">
        <v>14</v>
      </c>
      <c r="B22" s="216"/>
      <c r="C22" s="217"/>
      <c r="D22" s="218"/>
      <c r="E22" s="219"/>
      <c r="F22" s="336"/>
      <c r="G22" s="336"/>
      <c r="H22" s="336"/>
      <c r="I22" s="178"/>
      <c r="J22" s="52">
        <v>1</v>
      </c>
      <c r="K22" s="27"/>
      <c r="L22" s="30">
        <f t="shared" si="1"/>
        <v>0</v>
      </c>
      <c r="M22" s="31"/>
    </row>
    <row r="23" spans="1:13" ht="80.099999999999994" customHeight="1">
      <c r="A23" s="87" t="s">
        <v>19</v>
      </c>
      <c r="B23" s="216"/>
      <c r="C23" s="217"/>
      <c r="D23" s="218"/>
      <c r="E23" s="219"/>
      <c r="F23" s="336"/>
      <c r="G23" s="336"/>
      <c r="H23" s="336"/>
      <c r="I23" s="178"/>
      <c r="J23" s="52">
        <v>1</v>
      </c>
      <c r="K23" s="27"/>
      <c r="L23" s="30">
        <v>0</v>
      </c>
      <c r="M23" s="31"/>
    </row>
    <row r="24" spans="1:13" ht="18" customHeight="1" thickBot="1">
      <c r="A24" s="403" t="s">
        <v>427</v>
      </c>
      <c r="B24" s="404"/>
      <c r="C24" s="404"/>
      <c r="D24" s="404"/>
      <c r="E24" s="404"/>
      <c r="F24" s="404"/>
      <c r="G24" s="404"/>
      <c r="H24" s="405"/>
      <c r="I24" s="81"/>
      <c r="J24" s="52"/>
      <c r="K24" s="185"/>
      <c r="L24" s="185">
        <f>SUM(L15:L23)</f>
        <v>0</v>
      </c>
    </row>
    <row r="25" spans="1:13" ht="18" customHeight="1" thickTop="1">
      <c r="A25" s="342" t="s">
        <v>1</v>
      </c>
      <c r="B25" s="342"/>
      <c r="C25" s="342"/>
      <c r="D25" s="342"/>
      <c r="E25" s="342"/>
      <c r="F25" s="342"/>
      <c r="G25" s="342"/>
      <c r="H25" s="342"/>
      <c r="I25" s="342"/>
      <c r="J25" s="342"/>
      <c r="K25" s="100">
        <f>SUM($K$8:$K$12)</f>
        <v>0</v>
      </c>
      <c r="L25" s="100">
        <f>SUM($L$15:$L$23)</f>
        <v>0</v>
      </c>
    </row>
    <row r="26" spans="1:13">
      <c r="A26" s="342" t="s">
        <v>119</v>
      </c>
      <c r="B26" s="342"/>
      <c r="C26" s="342"/>
      <c r="D26" s="342"/>
      <c r="E26" s="342"/>
      <c r="F26" s="342"/>
      <c r="G26" s="342"/>
      <c r="H26" s="342"/>
      <c r="I26" s="342"/>
      <c r="J26" s="342"/>
      <c r="K26" s="99">
        <v>24</v>
      </c>
      <c r="L26" s="99">
        <v>27</v>
      </c>
    </row>
    <row r="27" spans="1:13">
      <c r="A27" s="32"/>
      <c r="B27" s="26"/>
      <c r="C27" s="26"/>
      <c r="D27" s="26"/>
      <c r="E27" s="26"/>
      <c r="F27" s="26"/>
      <c r="G27" s="26"/>
      <c r="H27" s="26"/>
      <c r="I27" s="26"/>
      <c r="J27" s="26"/>
      <c r="K27" s="26"/>
      <c r="L27" s="26"/>
    </row>
    <row r="28" spans="1:13">
      <c r="A28" s="134"/>
      <c r="B28" s="406" t="s">
        <v>259</v>
      </c>
      <c r="C28" s="406"/>
      <c r="D28" s="406"/>
      <c r="E28" s="406"/>
      <c r="F28" s="406"/>
      <c r="G28" s="406"/>
      <c r="H28" s="406"/>
      <c r="I28" s="406"/>
      <c r="J28" s="406"/>
      <c r="K28" s="26"/>
      <c r="L28" s="26"/>
    </row>
    <row r="29" spans="1:13" ht="23.25" customHeight="1">
      <c r="B29" s="210" t="s">
        <v>188</v>
      </c>
      <c r="C29" s="26"/>
      <c r="D29" s="26"/>
      <c r="E29" s="26"/>
      <c r="F29" s="26"/>
      <c r="G29" s="26"/>
      <c r="H29" s="26"/>
      <c r="I29" s="26"/>
      <c r="J29" s="26"/>
      <c r="K29" s="26"/>
      <c r="L29" s="26"/>
    </row>
    <row r="30" spans="1:13" ht="23.25" customHeight="1">
      <c r="B30" s="210" t="s">
        <v>189</v>
      </c>
      <c r="C30" s="26"/>
      <c r="D30" s="26"/>
      <c r="E30" s="26"/>
      <c r="F30" s="26"/>
      <c r="G30" s="26"/>
      <c r="H30" s="26"/>
      <c r="I30" s="26"/>
      <c r="J30" s="26"/>
      <c r="K30" s="26"/>
      <c r="L30" s="26"/>
    </row>
    <row r="31" spans="1:13" ht="23.25" customHeight="1">
      <c r="B31" s="210" t="s">
        <v>190</v>
      </c>
      <c r="C31" s="26"/>
      <c r="D31" s="26"/>
      <c r="E31" s="26"/>
      <c r="F31" s="26"/>
      <c r="G31" s="26"/>
      <c r="H31" s="26"/>
      <c r="I31" s="26"/>
      <c r="J31" s="26"/>
      <c r="K31" s="26"/>
      <c r="L31" s="26"/>
    </row>
    <row r="32" spans="1:13" ht="23.25" customHeight="1">
      <c r="B32" s="210" t="s">
        <v>260</v>
      </c>
      <c r="C32" s="26"/>
      <c r="D32" s="26"/>
      <c r="E32" s="26"/>
      <c r="F32" s="26"/>
      <c r="G32" s="26"/>
      <c r="H32" s="26"/>
      <c r="I32" s="26"/>
      <c r="J32" s="26"/>
      <c r="K32" s="26"/>
      <c r="L32" s="26"/>
    </row>
    <row r="33" spans="1:12" ht="23.25" customHeight="1">
      <c r="B33" s="210" t="s">
        <v>261</v>
      </c>
      <c r="C33" s="26"/>
      <c r="D33" s="26"/>
      <c r="E33" s="26"/>
      <c r="F33" s="26"/>
      <c r="G33" s="26"/>
      <c r="H33" s="26"/>
      <c r="I33" s="26"/>
      <c r="J33" s="26"/>
      <c r="K33" s="26"/>
      <c r="L33" s="26"/>
    </row>
    <row r="34" spans="1:12" ht="23.25" customHeight="1">
      <c r="B34" s="210" t="s">
        <v>262</v>
      </c>
      <c r="C34" s="26"/>
      <c r="D34" s="26"/>
      <c r="E34" s="26"/>
      <c r="F34" s="26"/>
      <c r="G34" s="26"/>
      <c r="H34" s="26"/>
      <c r="I34" s="26"/>
      <c r="J34" s="26"/>
      <c r="K34" s="26"/>
      <c r="L34" s="26"/>
    </row>
    <row r="35" spans="1:12" ht="23.25" customHeight="1">
      <c r="B35" s="210" t="s">
        <v>263</v>
      </c>
      <c r="C35" s="26"/>
      <c r="D35" s="26"/>
      <c r="E35" s="26"/>
      <c r="F35" s="26"/>
      <c r="G35" s="26"/>
      <c r="H35" s="26"/>
      <c r="I35" s="26"/>
      <c r="J35" s="26"/>
      <c r="K35" s="26"/>
      <c r="L35" s="26"/>
    </row>
    <row r="36" spans="1:12" ht="23.25" customHeight="1">
      <c r="B36" s="211" t="s">
        <v>191</v>
      </c>
      <c r="C36" s="26"/>
      <c r="D36" s="26"/>
      <c r="E36" s="26"/>
      <c r="F36" s="26"/>
      <c r="G36" s="26"/>
      <c r="H36" s="26"/>
      <c r="I36" s="26"/>
      <c r="J36" s="26"/>
      <c r="K36" s="26"/>
      <c r="L36" s="26"/>
    </row>
    <row r="37" spans="1:12">
      <c r="A37" s="25"/>
      <c r="B37" s="26"/>
      <c r="C37" s="26"/>
      <c r="D37" s="26"/>
      <c r="E37" s="26"/>
      <c r="F37" s="26"/>
      <c r="G37" s="26"/>
      <c r="H37" s="26"/>
      <c r="I37" s="26"/>
      <c r="J37" s="26"/>
      <c r="K37" s="26"/>
      <c r="L37" s="26"/>
    </row>
    <row r="39" spans="1:12" ht="33" customHeight="1">
      <c r="A39" s="343" t="s">
        <v>249</v>
      </c>
      <c r="B39" s="343"/>
      <c r="C39" s="343"/>
      <c r="D39" s="343"/>
      <c r="E39" s="343"/>
      <c r="F39" s="343"/>
      <c r="G39" s="343"/>
      <c r="H39" s="343"/>
      <c r="I39" s="343"/>
      <c r="J39" s="343"/>
      <c r="K39" s="343"/>
    </row>
    <row r="40" spans="1:12" ht="33" customHeight="1">
      <c r="A40" s="335"/>
      <c r="B40" s="335"/>
      <c r="C40" s="335"/>
      <c r="D40" s="335"/>
      <c r="E40" s="335"/>
      <c r="F40" s="335"/>
      <c r="G40" s="335"/>
      <c r="H40" s="335"/>
      <c r="I40" s="335"/>
      <c r="J40" s="335"/>
      <c r="K40" s="335"/>
    </row>
    <row r="41" spans="1:12" ht="33" customHeight="1">
      <c r="A41" s="335"/>
      <c r="B41" s="335"/>
      <c r="C41" s="335"/>
      <c r="D41" s="335"/>
      <c r="E41" s="335"/>
      <c r="F41" s="335"/>
      <c r="G41" s="335"/>
      <c r="H41" s="335"/>
      <c r="I41" s="335"/>
      <c r="J41" s="335"/>
      <c r="K41" s="335"/>
    </row>
    <row r="42" spans="1:12" ht="33" customHeight="1">
      <c r="A42" s="335"/>
      <c r="B42" s="335"/>
      <c r="C42" s="335"/>
      <c r="D42" s="335"/>
      <c r="E42" s="335"/>
      <c r="F42" s="335"/>
      <c r="G42" s="335"/>
      <c r="H42" s="335"/>
      <c r="I42" s="335"/>
      <c r="J42" s="335"/>
      <c r="K42" s="335"/>
    </row>
    <row r="43" spans="1:12" ht="33" customHeight="1">
      <c r="A43" s="335"/>
      <c r="B43" s="335"/>
      <c r="C43" s="335"/>
      <c r="D43" s="335"/>
      <c r="E43" s="335"/>
      <c r="F43" s="335"/>
      <c r="G43" s="335"/>
      <c r="H43" s="335"/>
      <c r="I43" s="335"/>
      <c r="J43" s="335"/>
      <c r="K43" s="335"/>
    </row>
    <row r="44" spans="1:12" ht="33" customHeight="1">
      <c r="A44" s="335"/>
      <c r="B44" s="335"/>
      <c r="C44" s="335"/>
      <c r="D44" s="335"/>
      <c r="E44" s="335"/>
      <c r="F44" s="335"/>
      <c r="G44" s="335"/>
      <c r="H44" s="335"/>
      <c r="I44" s="335"/>
      <c r="J44" s="335"/>
      <c r="K44" s="335"/>
    </row>
    <row r="45" spans="1:12" ht="33" customHeight="1">
      <c r="A45" s="335"/>
      <c r="B45" s="335"/>
      <c r="C45" s="335"/>
      <c r="D45" s="335"/>
      <c r="E45" s="335"/>
      <c r="F45" s="335"/>
      <c r="G45" s="335"/>
      <c r="H45" s="335"/>
      <c r="I45" s="335"/>
      <c r="J45" s="335"/>
      <c r="K45" s="335"/>
    </row>
    <row r="46" spans="1:12" ht="33" customHeight="1">
      <c r="A46" s="335"/>
      <c r="B46" s="335"/>
      <c r="C46" s="335"/>
      <c r="D46" s="335"/>
      <c r="E46" s="335"/>
      <c r="F46" s="335"/>
      <c r="G46" s="335"/>
      <c r="H46" s="335"/>
      <c r="I46" s="335"/>
      <c r="J46" s="335"/>
      <c r="K46" s="335"/>
    </row>
    <row r="47" spans="1:12" ht="33" customHeight="1">
      <c r="A47" s="335"/>
      <c r="B47" s="335"/>
      <c r="C47" s="335"/>
      <c r="D47" s="335"/>
      <c r="E47" s="335"/>
      <c r="F47" s="335"/>
      <c r="G47" s="335"/>
      <c r="H47" s="335"/>
      <c r="I47" s="335"/>
      <c r="J47" s="335"/>
      <c r="K47" s="335"/>
    </row>
    <row r="48" spans="1:12" ht="33" customHeight="1">
      <c r="A48" s="335"/>
      <c r="B48" s="335"/>
      <c r="C48" s="335"/>
      <c r="D48" s="335"/>
      <c r="E48" s="335"/>
      <c r="F48" s="335"/>
      <c r="G48" s="335"/>
      <c r="H48" s="335"/>
      <c r="I48" s="335"/>
      <c r="J48" s="335"/>
      <c r="K48" s="335"/>
    </row>
    <row r="49" spans="1:12" ht="33" customHeight="1">
      <c r="A49" s="335"/>
      <c r="B49" s="335"/>
      <c r="C49" s="335"/>
      <c r="D49" s="335"/>
      <c r="E49" s="335"/>
      <c r="F49" s="335"/>
      <c r="G49" s="335"/>
      <c r="H49" s="335"/>
      <c r="I49" s="335"/>
      <c r="J49" s="335"/>
      <c r="K49" s="335"/>
      <c r="L49" s="35"/>
    </row>
    <row r="50" spans="1:12">
      <c r="A50" s="34"/>
    </row>
    <row r="51" spans="1:12">
      <c r="A51" s="401"/>
      <c r="B51" s="402"/>
      <c r="C51" s="402"/>
      <c r="D51" s="402"/>
      <c r="E51" s="402"/>
      <c r="F51" s="401"/>
      <c r="G51" s="36"/>
      <c r="H51" s="401"/>
      <c r="I51" s="36"/>
      <c r="J51" s="402"/>
      <c r="K51" s="37"/>
      <c r="L51" s="71"/>
    </row>
    <row r="52" spans="1:12">
      <c r="A52" s="401"/>
      <c r="B52" s="38"/>
      <c r="C52" s="39"/>
      <c r="D52" s="40"/>
      <c r="E52" s="41"/>
      <c r="F52" s="401"/>
      <c r="G52" s="36"/>
      <c r="H52" s="401"/>
      <c r="I52" s="36"/>
      <c r="J52" s="402"/>
      <c r="K52" s="37"/>
      <c r="L52" s="37"/>
    </row>
    <row r="53" spans="1:12" ht="18">
      <c r="A53" s="34"/>
      <c r="B53" s="42"/>
      <c r="C53" s="42"/>
      <c r="D53" s="42"/>
      <c r="E53" s="42"/>
      <c r="J53" s="35"/>
      <c r="K53" s="35"/>
      <c r="L53" s="35"/>
    </row>
    <row r="54" spans="1:12" ht="18">
      <c r="A54" s="34"/>
      <c r="B54" s="43"/>
      <c r="C54" s="44"/>
      <c r="D54" s="45"/>
      <c r="E54" s="45"/>
      <c r="J54" s="35"/>
      <c r="K54" s="35"/>
      <c r="L54" s="35"/>
    </row>
    <row r="55" spans="1:12" ht="18">
      <c r="A55" s="34"/>
      <c r="B55" s="43"/>
      <c r="C55" s="44"/>
      <c r="D55" s="45"/>
      <c r="E55" s="45"/>
      <c r="J55" s="35"/>
      <c r="K55" s="35"/>
      <c r="L55" s="35"/>
    </row>
    <row r="56" spans="1:12" ht="18">
      <c r="A56" s="34"/>
      <c r="B56" s="43"/>
      <c r="C56" s="44"/>
      <c r="D56" s="45"/>
      <c r="E56" s="45"/>
      <c r="J56" s="35"/>
      <c r="K56" s="35"/>
      <c r="L56" s="35"/>
    </row>
    <row r="57" spans="1:12" ht="18">
      <c r="A57" s="34"/>
      <c r="B57" s="43"/>
      <c r="C57" s="44"/>
      <c r="D57" s="45"/>
      <c r="E57" s="45"/>
      <c r="J57" s="35"/>
      <c r="K57" s="35"/>
      <c r="L57" s="35"/>
    </row>
    <row r="58" spans="1:12" ht="18">
      <c r="A58" s="34"/>
      <c r="B58" s="43"/>
      <c r="C58" s="44"/>
      <c r="D58" s="45"/>
      <c r="E58" s="45"/>
      <c r="J58" s="35"/>
      <c r="K58" s="35"/>
      <c r="L58" s="35"/>
    </row>
    <row r="59" spans="1:12">
      <c r="A59" s="399"/>
      <c r="B59" s="399"/>
      <c r="C59" s="399"/>
      <c r="D59" s="399"/>
      <c r="E59" s="399"/>
      <c r="F59" s="399"/>
      <c r="G59" s="399"/>
      <c r="H59" s="399"/>
      <c r="I59" s="399"/>
      <c r="J59" s="399"/>
      <c r="K59" s="46"/>
      <c r="L59" s="46"/>
    </row>
    <row r="60" spans="1:12">
      <c r="A60" s="400"/>
      <c r="B60" s="400"/>
      <c r="C60" s="400"/>
      <c r="D60" s="400"/>
      <c r="E60" s="400"/>
      <c r="F60" s="400"/>
      <c r="G60" s="400"/>
      <c r="H60" s="400"/>
      <c r="I60" s="400"/>
      <c r="J60" s="400"/>
      <c r="K60" s="400"/>
      <c r="L60" s="400"/>
    </row>
  </sheetData>
  <sheetProtection formatCells="0"/>
  <mergeCells count="51">
    <mergeCell ref="A47:K47"/>
    <mergeCell ref="A48:K48"/>
    <mergeCell ref="A49:K49"/>
    <mergeCell ref="A39:K39"/>
    <mergeCell ref="A40:K40"/>
    <mergeCell ref="A41:K41"/>
    <mergeCell ref="A42:K42"/>
    <mergeCell ref="A43:K43"/>
    <mergeCell ref="A44:K44"/>
    <mergeCell ref="A45:K45"/>
    <mergeCell ref="A46:K46"/>
    <mergeCell ref="A59:J59"/>
    <mergeCell ref="A60:L60"/>
    <mergeCell ref="F17:H17"/>
    <mergeCell ref="A51:A52"/>
    <mergeCell ref="B51:E51"/>
    <mergeCell ref="F51:F52"/>
    <mergeCell ref="H51:H52"/>
    <mergeCell ref="J51:J52"/>
    <mergeCell ref="F21:H21"/>
    <mergeCell ref="F23:H23"/>
    <mergeCell ref="F18:H18"/>
    <mergeCell ref="F22:H22"/>
    <mergeCell ref="A24:H24"/>
    <mergeCell ref="F19:H19"/>
    <mergeCell ref="B28:J28"/>
    <mergeCell ref="A26:J26"/>
    <mergeCell ref="A1:L1"/>
    <mergeCell ref="A3:A4"/>
    <mergeCell ref="B3:E3"/>
    <mergeCell ref="J3:J4"/>
    <mergeCell ref="K3:L3"/>
    <mergeCell ref="F3:H4"/>
    <mergeCell ref="G2:H2"/>
    <mergeCell ref="I3:I4"/>
    <mergeCell ref="I5:I6"/>
    <mergeCell ref="F12:H12"/>
    <mergeCell ref="A7:L7"/>
    <mergeCell ref="A14:L14"/>
    <mergeCell ref="F10:H10"/>
    <mergeCell ref="A6:H6"/>
    <mergeCell ref="J5:J6"/>
    <mergeCell ref="A5:H5"/>
    <mergeCell ref="F8:H8"/>
    <mergeCell ref="F9:H9"/>
    <mergeCell ref="F11:H11"/>
    <mergeCell ref="A25:J25"/>
    <mergeCell ref="F15:H15"/>
    <mergeCell ref="F16:H16"/>
    <mergeCell ref="A13:H13"/>
    <mergeCell ref="F20:H20"/>
  </mergeCells>
  <conditionalFormatting sqref="K8:K12">
    <cfRule type="cellIs" dxfId="76" priority="1" operator="greaterThan">
      <formula>3</formula>
    </cfRule>
    <cfRule type="cellIs" dxfId="75" priority="2" operator="equal">
      <formula>0</formula>
    </cfRule>
    <cfRule type="cellIs" dxfId="74" priority="3" operator="equal">
      <formula>1</formula>
    </cfRule>
    <cfRule type="cellIs" dxfId="73" priority="4" operator="equal">
      <formula>2</formula>
    </cfRule>
    <cfRule type="cellIs" dxfId="72" priority="5" operator="equal">
      <formula>3</formula>
    </cfRule>
  </conditionalFormatting>
  <conditionalFormatting sqref="L15:L23">
    <cfRule type="cellIs" dxfId="71" priority="14" operator="equal">
      <formula>0</formula>
    </cfRule>
    <cfRule type="cellIs" dxfId="70" priority="15" operator="equal">
      <formula>1</formula>
    </cfRule>
    <cfRule type="cellIs" dxfId="69" priority="16" operator="equal">
      <formula>2</formula>
    </cfRule>
    <cfRule type="cellIs" dxfId="68" priority="17" operator="equal">
      <formula>3</formula>
    </cfRule>
  </conditionalFormatting>
  <dataValidations count="5">
    <dataValidation type="list" operator="equal" allowBlank="1" showInputMessage="1" showErrorMessage="1" sqref="B53:E58" xr:uid="{FC386434-52D5-4409-9F3B-AAD6267B2381}">
      <formula1>"a"</formula1>
    </dataValidation>
    <dataValidation type="list" allowBlank="1" showInputMessage="1" showErrorMessage="1" sqref="B15:B23 B8:B12" xr:uid="{070F5288-F677-479A-B540-68721F81EC38}">
      <formula1>"0"</formula1>
    </dataValidation>
    <dataValidation type="list" allowBlank="1" showInputMessage="1" showErrorMessage="1" sqref="C15:C23 C8:C12" xr:uid="{0EF07FF5-2C02-4E08-A397-A90136672440}">
      <formula1>"1"</formula1>
    </dataValidation>
    <dataValidation type="list" allowBlank="1" showInputMessage="1" showErrorMessage="1" sqref="D15:D23 D8:D12" xr:uid="{F76C5553-0A88-4CFD-BDB7-C9661857E76E}">
      <formula1>"2"</formula1>
    </dataValidation>
    <dataValidation type="list" allowBlank="1" showInputMessage="1" showErrorMessage="1" sqref="E15:E23 E8:E12" xr:uid="{34BE936F-4445-433E-A882-E195FFA48C67}">
      <formula1>"3"</formula1>
    </dataValidation>
  </dataValidations>
  <pageMargins left="0.70866141732283472" right="0.70866141732283472" top="0.78740157480314965" bottom="0.78740157480314965" header="0.31496062992125984" footer="0.31496062992125984"/>
  <pageSetup paperSize="9" scale="34"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7" r:id="rId5" name="Check Box 5">
              <controlPr defaultSize="0" autoFill="0" autoLine="0" autoPict="0">
                <anchor moveWithCells="1">
                  <from>
                    <xdr:col>8</xdr:col>
                    <xdr:colOff>104775</xdr:colOff>
                    <xdr:row>7</xdr:row>
                    <xdr:rowOff>0</xdr:rowOff>
                  </from>
                  <to>
                    <xdr:col>9</xdr:col>
                    <xdr:colOff>123825</xdr:colOff>
                    <xdr:row>7</xdr:row>
                    <xdr:rowOff>485775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8</xdr:col>
                    <xdr:colOff>152400</xdr:colOff>
                    <xdr:row>8</xdr:row>
                    <xdr:rowOff>19050</xdr:rowOff>
                  </from>
                  <to>
                    <xdr:col>9</xdr:col>
                    <xdr:colOff>171450</xdr:colOff>
                    <xdr:row>8</xdr:row>
                    <xdr:rowOff>504825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8</xdr:col>
                    <xdr:colOff>190500</xdr:colOff>
                    <xdr:row>9</xdr:row>
                    <xdr:rowOff>19050</xdr:rowOff>
                  </from>
                  <to>
                    <xdr:col>9</xdr:col>
                    <xdr:colOff>209550</xdr:colOff>
                    <xdr:row>9</xdr:row>
                    <xdr:rowOff>504825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8</xdr:col>
                    <xdr:colOff>180975</xdr:colOff>
                    <xdr:row>10</xdr:row>
                    <xdr:rowOff>19050</xdr:rowOff>
                  </from>
                  <to>
                    <xdr:col>9</xdr:col>
                    <xdr:colOff>200025</xdr:colOff>
                    <xdr:row>10</xdr:row>
                    <xdr:rowOff>504825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8</xdr:col>
                    <xdr:colOff>180975</xdr:colOff>
                    <xdr:row>11</xdr:row>
                    <xdr:rowOff>0</xdr:rowOff>
                  </from>
                  <to>
                    <xdr:col>9</xdr:col>
                    <xdr:colOff>200025</xdr:colOff>
                    <xdr:row>11</xdr:row>
                    <xdr:rowOff>485775</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8</xdr:col>
                    <xdr:colOff>180975</xdr:colOff>
                    <xdr:row>14</xdr:row>
                    <xdr:rowOff>0</xdr:rowOff>
                  </from>
                  <to>
                    <xdr:col>9</xdr:col>
                    <xdr:colOff>200025</xdr:colOff>
                    <xdr:row>14</xdr:row>
                    <xdr:rowOff>485775</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8</xdr:col>
                    <xdr:colOff>133350</xdr:colOff>
                    <xdr:row>15</xdr:row>
                    <xdr:rowOff>9525</xdr:rowOff>
                  </from>
                  <to>
                    <xdr:col>9</xdr:col>
                    <xdr:colOff>152400</xdr:colOff>
                    <xdr:row>15</xdr:row>
                    <xdr:rowOff>495300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8</xdr:col>
                    <xdr:colOff>123825</xdr:colOff>
                    <xdr:row>16</xdr:row>
                    <xdr:rowOff>9525</xdr:rowOff>
                  </from>
                  <to>
                    <xdr:col>9</xdr:col>
                    <xdr:colOff>142875</xdr:colOff>
                    <xdr:row>16</xdr:row>
                    <xdr:rowOff>495300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8</xdr:col>
                    <xdr:colOff>161925</xdr:colOff>
                    <xdr:row>18</xdr:row>
                    <xdr:rowOff>228600</xdr:rowOff>
                  </from>
                  <to>
                    <xdr:col>9</xdr:col>
                    <xdr:colOff>180975</xdr:colOff>
                    <xdr:row>18</xdr:row>
                    <xdr:rowOff>714375</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8</xdr:col>
                    <xdr:colOff>152400</xdr:colOff>
                    <xdr:row>17</xdr:row>
                    <xdr:rowOff>85725</xdr:rowOff>
                  </from>
                  <to>
                    <xdr:col>9</xdr:col>
                    <xdr:colOff>171450</xdr:colOff>
                    <xdr:row>17</xdr:row>
                    <xdr:rowOff>571500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8</xdr:col>
                    <xdr:colOff>180975</xdr:colOff>
                    <xdr:row>19</xdr:row>
                    <xdr:rowOff>104775</xdr:rowOff>
                  </from>
                  <to>
                    <xdr:col>9</xdr:col>
                    <xdr:colOff>200025</xdr:colOff>
                    <xdr:row>19</xdr:row>
                    <xdr:rowOff>590550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8</xdr:col>
                    <xdr:colOff>171450</xdr:colOff>
                    <xdr:row>20</xdr:row>
                    <xdr:rowOff>19050</xdr:rowOff>
                  </from>
                  <to>
                    <xdr:col>9</xdr:col>
                    <xdr:colOff>190500</xdr:colOff>
                    <xdr:row>20</xdr:row>
                    <xdr:rowOff>504825</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8</xdr:col>
                    <xdr:colOff>209550</xdr:colOff>
                    <xdr:row>21</xdr:row>
                    <xdr:rowOff>0</xdr:rowOff>
                  </from>
                  <to>
                    <xdr:col>9</xdr:col>
                    <xdr:colOff>228600</xdr:colOff>
                    <xdr:row>21</xdr:row>
                    <xdr:rowOff>485775</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8</xdr:col>
                    <xdr:colOff>219075</xdr:colOff>
                    <xdr:row>22</xdr:row>
                    <xdr:rowOff>19050</xdr:rowOff>
                  </from>
                  <to>
                    <xdr:col>9</xdr:col>
                    <xdr:colOff>238125</xdr:colOff>
                    <xdr:row>22</xdr:row>
                    <xdr:rowOff>504825</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0</xdr:col>
                    <xdr:colOff>5734050</xdr:colOff>
                    <xdr:row>28</xdr:row>
                    <xdr:rowOff>19050</xdr:rowOff>
                  </from>
                  <to>
                    <xdr:col>1</xdr:col>
                    <xdr:colOff>190500</xdr:colOff>
                    <xdr:row>29</xdr:row>
                    <xdr:rowOff>9525</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0</xdr:col>
                    <xdr:colOff>5734050</xdr:colOff>
                    <xdr:row>29</xdr:row>
                    <xdr:rowOff>9525</xdr:rowOff>
                  </from>
                  <to>
                    <xdr:col>1</xdr:col>
                    <xdr:colOff>190500</xdr:colOff>
                    <xdr:row>30</xdr:row>
                    <xdr:rowOff>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0</xdr:col>
                    <xdr:colOff>5734050</xdr:colOff>
                    <xdr:row>30</xdr:row>
                    <xdr:rowOff>9525</xdr:rowOff>
                  </from>
                  <to>
                    <xdr:col>1</xdr:col>
                    <xdr:colOff>190500</xdr:colOff>
                    <xdr:row>31</xdr:row>
                    <xdr:rowOff>9525</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0</xdr:col>
                    <xdr:colOff>5743575</xdr:colOff>
                    <xdr:row>31</xdr:row>
                    <xdr:rowOff>0</xdr:rowOff>
                  </from>
                  <to>
                    <xdr:col>1</xdr:col>
                    <xdr:colOff>200025</xdr:colOff>
                    <xdr:row>32</xdr:row>
                    <xdr:rowOff>0</xdr:rowOff>
                  </to>
                </anchor>
              </controlPr>
            </control>
          </mc:Choice>
        </mc:AlternateContent>
        <mc:AlternateContent xmlns:mc="http://schemas.openxmlformats.org/markup-compatibility/2006">
          <mc:Choice Requires="x14">
            <control shapeId="3103" r:id="rId23" name="Check Box 31">
              <controlPr defaultSize="0" autoFill="0" autoLine="0" autoPict="0">
                <anchor moveWithCells="1">
                  <from>
                    <xdr:col>0</xdr:col>
                    <xdr:colOff>5743575</xdr:colOff>
                    <xdr:row>32</xdr:row>
                    <xdr:rowOff>9525</xdr:rowOff>
                  </from>
                  <to>
                    <xdr:col>1</xdr:col>
                    <xdr:colOff>200025</xdr:colOff>
                    <xdr:row>33</xdr:row>
                    <xdr:rowOff>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from>
                    <xdr:col>0</xdr:col>
                    <xdr:colOff>5743575</xdr:colOff>
                    <xdr:row>33</xdr:row>
                    <xdr:rowOff>9525</xdr:rowOff>
                  </from>
                  <to>
                    <xdr:col>1</xdr:col>
                    <xdr:colOff>200025</xdr:colOff>
                    <xdr:row>34</xdr:row>
                    <xdr:rowOff>9525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from>
                    <xdr:col>0</xdr:col>
                    <xdr:colOff>5743575</xdr:colOff>
                    <xdr:row>34</xdr:row>
                    <xdr:rowOff>9525</xdr:rowOff>
                  </from>
                  <to>
                    <xdr:col>1</xdr:col>
                    <xdr:colOff>209550</xdr:colOff>
                    <xdr:row>35</xdr:row>
                    <xdr:rowOff>0</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from>
                    <xdr:col>0</xdr:col>
                    <xdr:colOff>5753100</xdr:colOff>
                    <xdr:row>35</xdr:row>
                    <xdr:rowOff>66675</xdr:rowOff>
                  </from>
                  <to>
                    <xdr:col>1</xdr:col>
                    <xdr:colOff>209550</xdr:colOff>
                    <xdr:row>36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6A82-0A93-445D-8895-62C28D128D13}">
  <sheetPr codeName="Tabelle8">
    <pageSetUpPr fitToPage="1"/>
  </sheetPr>
  <dimension ref="A1:N59"/>
  <sheetViews>
    <sheetView showGridLines="0" view="pageBreakPreview" topLeftCell="A17" zoomScale="60" zoomScaleNormal="100" zoomScalePageLayoutView="25" workbookViewId="0">
      <selection activeCell="R23" sqref="R23"/>
    </sheetView>
  </sheetViews>
  <sheetFormatPr baseColWidth="10" defaultRowHeight="15"/>
  <cols>
    <col min="1" max="1" width="61" style="4" customWidth="1"/>
    <col min="2" max="5" width="4.5703125" customWidth="1"/>
    <col min="6" max="6" width="33.42578125" customWidth="1"/>
    <col min="7" max="7" width="22.42578125" customWidth="1"/>
    <col min="8" max="9" width="14.42578125" customWidth="1"/>
    <col min="10" max="11" width="16.42578125" hidden="1" customWidth="1"/>
    <col min="12" max="12" width="18" hidden="1" customWidth="1"/>
  </cols>
  <sheetData>
    <row r="1" spans="1:14" ht="48" customHeight="1" thickBot="1">
      <c r="A1" s="327" t="s">
        <v>2</v>
      </c>
      <c r="B1" s="416"/>
      <c r="C1" s="416"/>
      <c r="D1" s="416"/>
      <c r="E1" s="416"/>
      <c r="F1" s="416"/>
      <c r="G1" s="416"/>
      <c r="H1" s="416"/>
      <c r="I1" s="416"/>
      <c r="J1" s="416"/>
      <c r="K1" s="416"/>
      <c r="L1" s="416"/>
      <c r="M1" s="1"/>
    </row>
    <row r="2" spans="1:14" ht="48" customHeight="1">
      <c r="A2" s="161" t="s">
        <v>201</v>
      </c>
      <c r="B2" s="196"/>
      <c r="C2" s="331">
        <f>'Deckblatt Kand'!$B$5</f>
        <v>0</v>
      </c>
      <c r="D2" s="331"/>
      <c r="E2" s="331"/>
      <c r="F2" s="331"/>
      <c r="G2" s="332">
        <f>'Deckblatt Kand'!$B$6</f>
        <v>0</v>
      </c>
      <c r="H2" s="331"/>
      <c r="I2" s="118"/>
      <c r="J2" s="50"/>
      <c r="K2" s="50"/>
      <c r="L2" s="50"/>
      <c r="M2" s="1"/>
    </row>
    <row r="3" spans="1:14" s="2" customFormat="1" ht="48" customHeight="1">
      <c r="A3" s="389" t="s">
        <v>111</v>
      </c>
      <c r="B3" s="417" t="s">
        <v>122</v>
      </c>
      <c r="C3" s="417"/>
      <c r="D3" s="417"/>
      <c r="E3" s="417"/>
      <c r="F3" s="333" t="s">
        <v>171</v>
      </c>
      <c r="G3" s="333"/>
      <c r="H3" s="333"/>
      <c r="I3" s="334" t="s">
        <v>250</v>
      </c>
      <c r="J3" s="330" t="s">
        <v>0</v>
      </c>
      <c r="K3" s="374" t="s">
        <v>125</v>
      </c>
      <c r="L3" s="374"/>
    </row>
    <row r="4" spans="1:14" s="2" customFormat="1" ht="48" customHeight="1">
      <c r="A4" s="389"/>
      <c r="B4" s="103">
        <v>0</v>
      </c>
      <c r="C4" s="104">
        <v>1</v>
      </c>
      <c r="D4" s="105">
        <v>2</v>
      </c>
      <c r="E4" s="106">
        <v>3</v>
      </c>
      <c r="F4" s="333"/>
      <c r="G4" s="333"/>
      <c r="H4" s="333"/>
      <c r="I4" s="334"/>
      <c r="J4" s="330"/>
      <c r="K4" s="177" t="s">
        <v>4</v>
      </c>
      <c r="L4" s="177" t="s">
        <v>3</v>
      </c>
    </row>
    <row r="5" spans="1:14" s="2" customFormat="1" ht="38.450000000000003" customHeight="1">
      <c r="A5" s="337" t="s">
        <v>20</v>
      </c>
      <c r="B5" s="337"/>
      <c r="C5" s="337"/>
      <c r="D5" s="337"/>
      <c r="E5" s="337"/>
      <c r="F5" s="337"/>
      <c r="G5" s="337"/>
      <c r="H5" s="337"/>
      <c r="I5" s="408"/>
      <c r="J5" s="79"/>
      <c r="K5" s="79"/>
      <c r="L5" s="79"/>
    </row>
    <row r="6" spans="1:14" s="2" customFormat="1" ht="38.450000000000003" customHeight="1">
      <c r="A6" s="390" t="s">
        <v>21</v>
      </c>
      <c r="B6" s="390"/>
      <c r="C6" s="390"/>
      <c r="D6" s="390"/>
      <c r="E6" s="390"/>
      <c r="F6" s="390"/>
      <c r="G6" s="390"/>
      <c r="H6" s="390"/>
      <c r="I6" s="409"/>
      <c r="J6" s="197"/>
      <c r="K6" s="80"/>
      <c r="L6" s="80"/>
    </row>
    <row r="7" spans="1:14" s="24" customFormat="1" ht="18" customHeight="1">
      <c r="A7" s="396" t="s">
        <v>121</v>
      </c>
      <c r="B7" s="396"/>
      <c r="C7" s="396"/>
      <c r="D7" s="396"/>
      <c r="E7" s="396"/>
      <c r="F7" s="396"/>
      <c r="G7" s="396"/>
      <c r="H7" s="396"/>
      <c r="I7" s="396"/>
      <c r="J7" s="396"/>
      <c r="K7" s="396"/>
      <c r="L7" s="396"/>
    </row>
    <row r="8" spans="1:14" s="2" customFormat="1" ht="80.099999999999994" customHeight="1">
      <c r="A8" s="198" t="s">
        <v>307</v>
      </c>
      <c r="B8" s="65"/>
      <c r="C8" s="66"/>
      <c r="D8" s="67"/>
      <c r="E8" s="68"/>
      <c r="F8" s="413"/>
      <c r="G8" s="413"/>
      <c r="H8" s="413"/>
      <c r="I8" s="178"/>
      <c r="J8" s="111">
        <v>2</v>
      </c>
      <c r="K8" s="182">
        <f t="shared" ref="K8:K12" si="0">SUM(IF(B8&lt;&gt;"",0,0),IF(C8&lt;&gt;"",1,0),IF(D8&lt;&gt;"",2,0),IF(E8&lt;&gt;"",3,0))*J8</f>
        <v>0</v>
      </c>
      <c r="L8" s="77"/>
    </row>
    <row r="9" spans="1:14" s="2" customFormat="1" ht="80.099999999999994" customHeight="1">
      <c r="A9" s="198" t="s">
        <v>264</v>
      </c>
      <c r="B9" s="65"/>
      <c r="C9" s="66"/>
      <c r="D9" s="67"/>
      <c r="E9" s="68"/>
      <c r="F9" s="414"/>
      <c r="G9" s="414"/>
      <c r="H9" s="414"/>
      <c r="I9" s="199"/>
      <c r="J9" s="111">
        <v>2</v>
      </c>
      <c r="K9" s="182">
        <f t="shared" si="0"/>
        <v>0</v>
      </c>
      <c r="L9" s="77"/>
    </row>
    <row r="10" spans="1:14" s="2" customFormat="1" ht="80.099999999999994" customHeight="1">
      <c r="A10" s="87" t="s">
        <v>265</v>
      </c>
      <c r="B10" s="65"/>
      <c r="C10" s="66"/>
      <c r="D10" s="67"/>
      <c r="E10" s="68"/>
      <c r="F10" s="413"/>
      <c r="G10" s="413"/>
      <c r="H10" s="413"/>
      <c r="I10" s="178"/>
      <c r="J10" s="52">
        <v>1</v>
      </c>
      <c r="K10" s="182">
        <f t="shared" si="0"/>
        <v>0</v>
      </c>
      <c r="L10" s="110"/>
    </row>
    <row r="11" spans="1:14" s="2" customFormat="1" ht="80.099999999999994" customHeight="1">
      <c r="A11" s="212" t="s">
        <v>431</v>
      </c>
      <c r="B11" s="65"/>
      <c r="C11" s="66"/>
      <c r="D11" s="67"/>
      <c r="E11" s="68"/>
      <c r="F11" s="407"/>
      <c r="G11" s="407"/>
      <c r="H11" s="407"/>
      <c r="I11" s="116"/>
      <c r="J11" s="52">
        <v>2</v>
      </c>
      <c r="K11" s="182">
        <f t="shared" si="0"/>
        <v>0</v>
      </c>
      <c r="L11" s="110"/>
    </row>
    <row r="12" spans="1:14" s="2" customFormat="1" ht="80.099999999999994" customHeight="1">
      <c r="A12" s="87" t="s">
        <v>266</v>
      </c>
      <c r="B12" s="65"/>
      <c r="C12" s="66"/>
      <c r="D12" s="67"/>
      <c r="E12" s="68"/>
      <c r="F12" s="410"/>
      <c r="G12" s="411"/>
      <c r="H12" s="412"/>
      <c r="I12" s="116"/>
      <c r="J12" s="52">
        <v>1</v>
      </c>
      <c r="K12" s="182">
        <v>0</v>
      </c>
      <c r="L12" s="110"/>
    </row>
    <row r="13" spans="1:14" s="24" customFormat="1" ht="18" customHeight="1">
      <c r="A13" s="380"/>
      <c r="B13" s="381"/>
      <c r="C13" s="381"/>
      <c r="D13" s="381"/>
      <c r="E13" s="381"/>
      <c r="F13" s="381"/>
      <c r="G13" s="381"/>
      <c r="H13" s="381"/>
      <c r="I13" s="382"/>
      <c r="J13" s="52"/>
      <c r="K13" s="179">
        <f>SUM(K7:K12)</f>
        <v>0</v>
      </c>
      <c r="L13" s="193"/>
    </row>
    <row r="14" spans="1:14" s="24" customFormat="1" ht="18" customHeight="1">
      <c r="A14" s="396" t="s">
        <v>164</v>
      </c>
      <c r="B14" s="396"/>
      <c r="C14" s="396"/>
      <c r="D14" s="396"/>
      <c r="E14" s="396"/>
      <c r="F14" s="396"/>
      <c r="G14" s="396"/>
      <c r="H14" s="396"/>
      <c r="I14" s="396"/>
      <c r="J14" s="396"/>
      <c r="K14" s="396"/>
      <c r="L14" s="396"/>
    </row>
    <row r="15" spans="1:14" s="2" customFormat="1" ht="80.099999999999994" customHeight="1">
      <c r="A15" s="87" t="s">
        <v>271</v>
      </c>
      <c r="B15" s="65"/>
      <c r="C15" s="66"/>
      <c r="D15" s="67"/>
      <c r="E15" s="68"/>
      <c r="F15" s="407"/>
      <c r="G15" s="407"/>
      <c r="H15" s="407"/>
      <c r="I15" s="116"/>
      <c r="J15" s="52">
        <v>1</v>
      </c>
      <c r="K15" s="110"/>
      <c r="L15" s="30">
        <f>SUM(IF(B15&lt;&gt;"",0,0),IF(C15&lt;&gt;"",1,0),IF(D15&lt;&gt;"",2,0),IF(E15&lt;&gt;"",3,0))*J15</f>
        <v>0</v>
      </c>
    </row>
    <row r="16" spans="1:14" s="2" customFormat="1" ht="80.099999999999994" customHeight="1">
      <c r="A16" s="87" t="s">
        <v>12</v>
      </c>
      <c r="B16" s="65"/>
      <c r="C16" s="66"/>
      <c r="D16" s="67"/>
      <c r="E16" s="68"/>
      <c r="F16" s="407"/>
      <c r="G16" s="407"/>
      <c r="H16" s="407"/>
      <c r="I16" s="116"/>
      <c r="J16" s="52">
        <v>1</v>
      </c>
      <c r="K16" s="110"/>
      <c r="L16" s="30">
        <f t="shared" ref="L16:L23" si="1">SUM(IF(B16&lt;&gt;"",0,0),IF(C16&lt;&gt;"",1,0),IF(D16&lt;&gt;"",2,0),IF(E16&lt;&gt;"",3,0))*J16</f>
        <v>0</v>
      </c>
      <c r="M16" s="18"/>
      <c r="N16" s="18"/>
    </row>
    <row r="17" spans="1:14" s="2" customFormat="1" ht="80.099999999999994" customHeight="1">
      <c r="A17" s="87" t="s">
        <v>268</v>
      </c>
      <c r="B17" s="65"/>
      <c r="C17" s="66"/>
      <c r="D17" s="67"/>
      <c r="E17" s="68"/>
      <c r="F17" s="407"/>
      <c r="G17" s="407"/>
      <c r="H17" s="407"/>
      <c r="I17" s="116"/>
      <c r="J17" s="52">
        <v>1</v>
      </c>
      <c r="K17" s="110"/>
      <c r="L17" s="30">
        <f t="shared" si="1"/>
        <v>0</v>
      </c>
      <c r="M17" s="18"/>
      <c r="N17" s="18"/>
    </row>
    <row r="18" spans="1:14" s="2" customFormat="1" ht="80.099999999999994" customHeight="1">
      <c r="A18" s="87" t="s">
        <v>18</v>
      </c>
      <c r="B18" s="65"/>
      <c r="C18" s="66"/>
      <c r="D18" s="67"/>
      <c r="E18" s="68"/>
      <c r="F18" s="407"/>
      <c r="G18" s="407"/>
      <c r="H18" s="407"/>
      <c r="I18" s="116"/>
      <c r="J18" s="52">
        <v>1</v>
      </c>
      <c r="K18" s="110"/>
      <c r="L18" s="30">
        <f t="shared" si="1"/>
        <v>0</v>
      </c>
      <c r="M18" s="18"/>
      <c r="N18" s="18"/>
    </row>
    <row r="19" spans="1:14" s="2" customFormat="1" ht="80.099999999999994" customHeight="1">
      <c r="A19" s="87" t="s">
        <v>22</v>
      </c>
      <c r="B19" s="65"/>
      <c r="C19" s="66"/>
      <c r="D19" s="67"/>
      <c r="E19" s="68"/>
      <c r="F19" s="407"/>
      <c r="G19" s="407"/>
      <c r="H19" s="407"/>
      <c r="I19" s="116"/>
      <c r="J19" s="52">
        <v>1</v>
      </c>
      <c r="K19" s="110"/>
      <c r="L19" s="30">
        <f t="shared" si="1"/>
        <v>0</v>
      </c>
      <c r="M19" s="18"/>
      <c r="N19" s="18"/>
    </row>
    <row r="20" spans="1:14" s="24" customFormat="1" ht="80.099999999999994" customHeight="1">
      <c r="A20" s="87" t="s">
        <v>269</v>
      </c>
      <c r="B20" s="65"/>
      <c r="C20" s="66"/>
      <c r="D20" s="67"/>
      <c r="E20" s="68"/>
      <c r="F20" s="413"/>
      <c r="G20" s="413"/>
      <c r="H20" s="413"/>
      <c r="I20" s="178"/>
      <c r="J20" s="52">
        <v>1</v>
      </c>
      <c r="K20" s="27"/>
      <c r="L20" s="30">
        <f>SUM(IF(B20&lt;&gt;"",0,0),IF(C20&lt;&gt;"",1,0),IF(D20&lt;&gt;"",2,0),IF(E20&lt;&gt;"",3,0))*J20</f>
        <v>0</v>
      </c>
      <c r="M20" s="31"/>
    </row>
    <row r="21" spans="1:14" s="2" customFormat="1" ht="80.099999999999994" customHeight="1">
      <c r="A21" s="212" t="s">
        <v>270</v>
      </c>
      <c r="B21" s="65"/>
      <c r="C21" s="66"/>
      <c r="D21" s="67"/>
      <c r="E21" s="68"/>
      <c r="F21" s="407"/>
      <c r="G21" s="407"/>
      <c r="H21" s="407"/>
      <c r="I21" s="116"/>
      <c r="J21" s="52">
        <v>1</v>
      </c>
      <c r="K21" s="110"/>
      <c r="L21" s="30">
        <f t="shared" si="1"/>
        <v>0</v>
      </c>
      <c r="M21" s="18"/>
      <c r="N21" s="18"/>
    </row>
    <row r="22" spans="1:14" s="2" customFormat="1" ht="80.099999999999994" customHeight="1">
      <c r="A22" s="87" t="s">
        <v>14</v>
      </c>
      <c r="B22" s="65"/>
      <c r="C22" s="66"/>
      <c r="D22" s="67"/>
      <c r="E22" s="68"/>
      <c r="F22" s="407"/>
      <c r="G22" s="407"/>
      <c r="H22" s="407"/>
      <c r="I22" s="189"/>
      <c r="J22" s="52">
        <v>1</v>
      </c>
      <c r="K22" s="110"/>
      <c r="L22" s="30">
        <f>SUM(IF(B22&lt;&gt;"",0,0),IF(C22&lt;&gt;"",1,0),IF(D22&lt;&gt;"",2,0),IF(E22&lt;&gt;"",3,0))*J22</f>
        <v>0</v>
      </c>
      <c r="M22" s="18"/>
      <c r="N22" s="18"/>
    </row>
    <row r="23" spans="1:14" s="2" customFormat="1" ht="80.099999999999994" customHeight="1">
      <c r="A23" s="87" t="s">
        <v>19</v>
      </c>
      <c r="B23" s="65"/>
      <c r="C23" s="66"/>
      <c r="D23" s="67"/>
      <c r="E23" s="68"/>
      <c r="F23" s="407"/>
      <c r="G23" s="407"/>
      <c r="H23" s="407"/>
      <c r="I23" s="189"/>
      <c r="J23" s="52">
        <v>1</v>
      </c>
      <c r="K23" s="110"/>
      <c r="L23" s="30">
        <v>0</v>
      </c>
      <c r="M23" s="18"/>
      <c r="N23" s="18"/>
    </row>
    <row r="24" spans="1:14" s="24" customFormat="1" ht="18" customHeight="1" thickBot="1">
      <c r="A24" s="380"/>
      <c r="B24" s="381"/>
      <c r="C24" s="381"/>
      <c r="D24" s="381"/>
      <c r="E24" s="381"/>
      <c r="F24" s="381"/>
      <c r="G24" s="381"/>
      <c r="H24" s="382"/>
      <c r="I24" s="137"/>
      <c r="J24" s="52"/>
      <c r="K24" s="185"/>
      <c r="L24" s="185">
        <f>SUM(L13:L23)</f>
        <v>0</v>
      </c>
    </row>
    <row r="25" spans="1:14" s="24" customFormat="1" ht="18" customHeight="1" thickTop="1">
      <c r="A25" s="342" t="s">
        <v>1</v>
      </c>
      <c r="B25" s="342"/>
      <c r="C25" s="342"/>
      <c r="D25" s="342"/>
      <c r="E25" s="342"/>
      <c r="F25" s="342"/>
      <c r="G25" s="342"/>
      <c r="H25" s="342"/>
      <c r="I25" s="342"/>
      <c r="J25" s="342"/>
      <c r="K25" s="100">
        <f>SUM(K8:K12)</f>
        <v>0</v>
      </c>
      <c r="L25" s="100">
        <f>SUM(L15:L23)</f>
        <v>0</v>
      </c>
    </row>
    <row r="26" spans="1:14" s="24" customFormat="1" ht="17.25">
      <c r="A26" s="342" t="s">
        <v>119</v>
      </c>
      <c r="B26" s="342"/>
      <c r="C26" s="342"/>
      <c r="D26" s="342"/>
      <c r="E26" s="342"/>
      <c r="F26" s="342"/>
      <c r="G26" s="342"/>
      <c r="H26" s="342"/>
      <c r="I26" s="342"/>
      <c r="J26" s="342"/>
      <c r="K26" s="99">
        <v>24</v>
      </c>
      <c r="L26" s="99">
        <v>27</v>
      </c>
    </row>
    <row r="28" spans="1:14" ht="15" customHeight="1">
      <c r="A28" s="134"/>
      <c r="B28" s="406" t="s">
        <v>318</v>
      </c>
      <c r="C28" s="406"/>
      <c r="D28" s="406"/>
      <c r="E28" s="406"/>
      <c r="F28" s="406"/>
      <c r="G28" s="406"/>
      <c r="H28" s="406"/>
      <c r="I28" s="406"/>
      <c r="J28" s="406"/>
    </row>
    <row r="29" spans="1:14" ht="23.25" customHeight="1">
      <c r="A29" s="210"/>
      <c r="B29" s="210" t="s">
        <v>188</v>
      </c>
    </row>
    <row r="30" spans="1:14" ht="23.25" customHeight="1">
      <c r="A30" s="210"/>
      <c r="B30" s="210" t="s">
        <v>189</v>
      </c>
    </row>
    <row r="31" spans="1:14" ht="23.25" customHeight="1">
      <c r="A31" s="210"/>
      <c r="B31" s="210" t="s">
        <v>190</v>
      </c>
    </row>
    <row r="32" spans="1:14" ht="23.25" customHeight="1">
      <c r="A32" s="210"/>
      <c r="B32" s="210" t="s">
        <v>260</v>
      </c>
    </row>
    <row r="33" spans="1:12" ht="23.25" customHeight="1">
      <c r="A33" s="210"/>
      <c r="B33" s="210" t="s">
        <v>261</v>
      </c>
    </row>
    <row r="34" spans="1:12" ht="23.25" customHeight="1">
      <c r="A34" s="210"/>
      <c r="B34" s="210" t="s">
        <v>262</v>
      </c>
    </row>
    <row r="35" spans="1:12" ht="23.25" customHeight="1">
      <c r="A35" s="210"/>
      <c r="B35" s="210" t="s">
        <v>263</v>
      </c>
    </row>
    <row r="36" spans="1:12" ht="23.25" customHeight="1">
      <c r="A36" s="211"/>
      <c r="B36" s="211" t="s">
        <v>191</v>
      </c>
    </row>
    <row r="37" spans="1:12" ht="18.75">
      <c r="A37" s="3"/>
      <c r="H37" s="6"/>
      <c r="I37" s="6"/>
    </row>
    <row r="39" spans="1:12" s="2" customFormat="1" ht="33" customHeight="1">
      <c r="A39" s="343" t="s">
        <v>249</v>
      </c>
      <c r="B39" s="343"/>
      <c r="C39" s="343"/>
      <c r="D39" s="343"/>
      <c r="E39" s="343"/>
      <c r="F39" s="343"/>
      <c r="G39" s="343"/>
      <c r="H39" s="343"/>
      <c r="I39" s="343"/>
      <c r="J39" s="343"/>
      <c r="K39" s="343"/>
    </row>
    <row r="40" spans="1:12" s="2" customFormat="1" ht="33" customHeight="1">
      <c r="A40" s="415"/>
      <c r="B40" s="415"/>
      <c r="C40" s="415"/>
      <c r="D40" s="415"/>
      <c r="E40" s="415"/>
      <c r="F40" s="415"/>
      <c r="G40" s="415"/>
      <c r="H40" s="415"/>
      <c r="I40" s="415"/>
      <c r="J40" s="415"/>
      <c r="K40" s="415"/>
    </row>
    <row r="41" spans="1:12" s="2" customFormat="1" ht="33" customHeight="1">
      <c r="A41" s="415"/>
      <c r="B41" s="415"/>
      <c r="C41" s="415"/>
      <c r="D41" s="415"/>
      <c r="E41" s="415"/>
      <c r="F41" s="415"/>
      <c r="G41" s="415"/>
      <c r="H41" s="415"/>
      <c r="I41" s="415"/>
      <c r="J41" s="415"/>
      <c r="K41" s="415"/>
    </row>
    <row r="42" spans="1:12" s="2" customFormat="1" ht="33" customHeight="1">
      <c r="A42" s="415"/>
      <c r="B42" s="415"/>
      <c r="C42" s="415"/>
      <c r="D42" s="415"/>
      <c r="E42" s="415"/>
      <c r="F42" s="415"/>
      <c r="G42" s="415"/>
      <c r="H42" s="415"/>
      <c r="I42" s="415"/>
      <c r="J42" s="415"/>
      <c r="K42" s="415"/>
    </row>
    <row r="43" spans="1:12" s="2" customFormat="1" ht="33" customHeight="1">
      <c r="A43" s="415"/>
      <c r="B43" s="415"/>
      <c r="C43" s="415"/>
      <c r="D43" s="415"/>
      <c r="E43" s="415"/>
      <c r="F43" s="415"/>
      <c r="G43" s="415"/>
      <c r="H43" s="415"/>
      <c r="I43" s="415"/>
      <c r="J43" s="415"/>
      <c r="K43" s="415"/>
    </row>
    <row r="44" spans="1:12" s="2" customFormat="1" ht="33" customHeight="1">
      <c r="A44" s="415"/>
      <c r="B44" s="415"/>
      <c r="C44" s="415"/>
      <c r="D44" s="415"/>
      <c r="E44" s="415"/>
      <c r="F44" s="415"/>
      <c r="G44" s="415"/>
      <c r="H44" s="415"/>
      <c r="I44" s="415"/>
      <c r="J44" s="415"/>
      <c r="K44" s="415"/>
    </row>
    <row r="45" spans="1:12" ht="33" customHeight="1">
      <c r="A45" s="415"/>
      <c r="B45" s="415"/>
      <c r="C45" s="415"/>
      <c r="D45" s="415"/>
      <c r="E45" s="415"/>
      <c r="F45" s="415"/>
      <c r="G45" s="415"/>
      <c r="H45" s="415"/>
      <c r="I45" s="415"/>
      <c r="J45" s="415"/>
      <c r="K45" s="415"/>
    </row>
    <row r="46" spans="1:12" ht="33" customHeight="1">
      <c r="A46" s="415"/>
      <c r="B46" s="415"/>
      <c r="C46" s="415"/>
      <c r="D46" s="415"/>
      <c r="E46" s="415"/>
      <c r="F46" s="415"/>
      <c r="G46" s="415"/>
      <c r="H46" s="415"/>
      <c r="I46" s="415"/>
      <c r="J46" s="415"/>
      <c r="K46" s="415"/>
    </row>
    <row r="47" spans="1:12" ht="33" customHeight="1">
      <c r="A47" s="415"/>
      <c r="B47" s="415"/>
      <c r="C47" s="415"/>
      <c r="D47" s="415"/>
      <c r="E47" s="415"/>
      <c r="F47" s="415"/>
      <c r="G47" s="415"/>
      <c r="H47" s="415"/>
      <c r="I47" s="415"/>
      <c r="J47" s="415"/>
      <c r="K47" s="415"/>
      <c r="L47" s="6"/>
    </row>
    <row r="48" spans="1:12" ht="33" customHeight="1">
      <c r="A48" s="415"/>
      <c r="B48" s="415"/>
      <c r="C48" s="415"/>
      <c r="D48" s="415"/>
      <c r="E48" s="415"/>
      <c r="F48" s="415"/>
      <c r="G48" s="415"/>
      <c r="H48" s="415"/>
      <c r="I48" s="415"/>
      <c r="J48" s="415"/>
      <c r="K48" s="415"/>
    </row>
    <row r="49" spans="1:12" ht="33" customHeight="1">
      <c r="A49" s="415"/>
      <c r="B49" s="415"/>
      <c r="C49" s="415"/>
      <c r="D49" s="415"/>
      <c r="E49" s="415"/>
      <c r="F49" s="415"/>
      <c r="G49" s="415"/>
      <c r="H49" s="415"/>
      <c r="I49" s="415"/>
      <c r="J49" s="415"/>
      <c r="K49" s="415"/>
      <c r="L49" s="88"/>
    </row>
    <row r="50" spans="1:12" ht="33" customHeight="1">
      <c r="A50" s="23"/>
      <c r="B50" s="9"/>
      <c r="C50" s="10"/>
      <c r="D50" s="11"/>
      <c r="E50" s="12"/>
      <c r="F50" s="23"/>
      <c r="G50" s="20"/>
      <c r="H50" s="23"/>
      <c r="I50" s="20"/>
      <c r="J50" s="23"/>
      <c r="K50" s="21"/>
      <c r="L50" s="21"/>
    </row>
    <row r="51" spans="1:12" ht="23.25">
      <c r="A51" s="3"/>
      <c r="B51" s="13"/>
      <c r="C51" s="13"/>
      <c r="D51" s="13"/>
      <c r="E51" s="13"/>
      <c r="F51" s="2"/>
      <c r="G51" s="2"/>
      <c r="H51" s="2"/>
      <c r="I51" s="2"/>
      <c r="J51" s="8"/>
      <c r="K51" s="8"/>
      <c r="L51" s="8"/>
    </row>
    <row r="52" spans="1:12" ht="23.25">
      <c r="A52" s="3"/>
      <c r="B52" s="14"/>
      <c r="C52" s="15"/>
      <c r="D52" s="16"/>
      <c r="E52" s="16"/>
      <c r="F52" s="2"/>
      <c r="G52" s="2"/>
      <c r="H52" s="2"/>
      <c r="I52" s="2"/>
      <c r="J52" s="8"/>
      <c r="K52" s="8"/>
      <c r="L52" s="8"/>
    </row>
    <row r="53" spans="1:12" ht="23.25">
      <c r="A53" s="3"/>
      <c r="B53" s="14"/>
      <c r="C53" s="15"/>
      <c r="D53" s="16"/>
      <c r="E53" s="16"/>
      <c r="F53" s="2"/>
      <c r="G53" s="2"/>
      <c r="H53" s="2"/>
      <c r="I53" s="2"/>
      <c r="J53" s="8"/>
      <c r="K53" s="8"/>
      <c r="L53" s="8"/>
    </row>
    <row r="54" spans="1:12" ht="23.25">
      <c r="A54" s="3"/>
      <c r="B54" s="14"/>
      <c r="C54" s="15"/>
      <c r="D54" s="16"/>
      <c r="E54" s="16"/>
      <c r="F54" s="2"/>
      <c r="G54" s="2"/>
      <c r="H54" s="2"/>
      <c r="I54" s="2"/>
      <c r="J54" s="8"/>
      <c r="K54" s="8"/>
      <c r="L54" s="8"/>
    </row>
    <row r="55" spans="1:12" ht="23.25">
      <c r="A55" s="3"/>
      <c r="B55" s="14"/>
      <c r="C55" s="15"/>
      <c r="D55" s="16"/>
      <c r="E55" s="16"/>
      <c r="F55" s="2"/>
      <c r="G55" s="2"/>
      <c r="H55" s="2"/>
      <c r="I55" s="2"/>
      <c r="J55" s="8"/>
      <c r="K55" s="8"/>
      <c r="L55" s="8"/>
    </row>
    <row r="56" spans="1:12" ht="23.25">
      <c r="A56" s="3"/>
      <c r="B56" s="14"/>
      <c r="C56" s="15"/>
      <c r="D56" s="16"/>
      <c r="E56" s="16"/>
      <c r="F56" s="2"/>
      <c r="G56" s="2"/>
      <c r="H56" s="2"/>
      <c r="I56" s="2"/>
      <c r="J56" s="8"/>
      <c r="K56" s="8"/>
      <c r="L56" s="8"/>
    </row>
    <row r="57" spans="1:12" ht="15.75">
      <c r="A57" s="370"/>
      <c r="B57" s="370"/>
      <c r="C57" s="370"/>
      <c r="D57" s="370"/>
      <c r="E57" s="370"/>
      <c r="F57" s="370"/>
      <c r="G57" s="370"/>
      <c r="H57" s="370"/>
      <c r="I57" s="370"/>
      <c r="J57" s="370"/>
      <c r="K57" s="19"/>
      <c r="L57" s="19"/>
    </row>
    <row r="58" spans="1:12" ht="15.75">
      <c r="A58" s="365"/>
      <c r="B58" s="365"/>
      <c r="C58" s="365"/>
      <c r="D58" s="365"/>
      <c r="E58" s="365"/>
      <c r="F58" s="365"/>
      <c r="G58" s="365"/>
      <c r="H58" s="365"/>
      <c r="I58" s="365"/>
      <c r="J58" s="365"/>
      <c r="K58" s="365"/>
      <c r="L58" s="365"/>
    </row>
    <row r="59" spans="1:12" ht="15.75">
      <c r="A59" s="17"/>
      <c r="B59" s="2"/>
      <c r="C59" s="2"/>
      <c r="D59" s="2"/>
      <c r="E59" s="2"/>
      <c r="F59" s="2"/>
      <c r="G59" s="2"/>
      <c r="H59" s="2"/>
      <c r="I59" s="2"/>
      <c r="J59" s="2"/>
      <c r="K59" s="2"/>
      <c r="L59" s="2"/>
    </row>
  </sheetData>
  <sheetProtection algorithmName="SHA-512" hashValue="qSvtku5IsOQWk3fZTScDxH55RM6lI4wUMFcfmKy+2mUsetcz5UVo+P/7vr14gNGgtQkyDRXW0ykZsRubmJNKmA==" saltValue="tFlGNg/HO6mq5k23KCnbYw==" spinCount="100000" sheet="1" objects="1" scenarios="1"/>
  <mergeCells count="46">
    <mergeCell ref="A1:L1"/>
    <mergeCell ref="A3:A4"/>
    <mergeCell ref="B3:E3"/>
    <mergeCell ref="J3:J4"/>
    <mergeCell ref="K3:L3"/>
    <mergeCell ref="C2:F2"/>
    <mergeCell ref="G2:H2"/>
    <mergeCell ref="F3:H4"/>
    <mergeCell ref="I3:I4"/>
    <mergeCell ref="A14:L14"/>
    <mergeCell ref="F8:H8"/>
    <mergeCell ref="F9:H9"/>
    <mergeCell ref="A57:J57"/>
    <mergeCell ref="A58:L58"/>
    <mergeCell ref="A44:K44"/>
    <mergeCell ref="A45:K45"/>
    <mergeCell ref="A46:K46"/>
    <mergeCell ref="A47:K47"/>
    <mergeCell ref="A48:K48"/>
    <mergeCell ref="A49:K49"/>
    <mergeCell ref="A39:K39"/>
    <mergeCell ref="A40:K40"/>
    <mergeCell ref="A41:K41"/>
    <mergeCell ref="A42:K42"/>
    <mergeCell ref="A43:K43"/>
    <mergeCell ref="I5:I6"/>
    <mergeCell ref="A13:I13"/>
    <mergeCell ref="A7:L7"/>
    <mergeCell ref="A25:J25"/>
    <mergeCell ref="F12:H12"/>
    <mergeCell ref="F11:H11"/>
    <mergeCell ref="F17:H17"/>
    <mergeCell ref="F18:H18"/>
    <mergeCell ref="F19:H19"/>
    <mergeCell ref="F21:H21"/>
    <mergeCell ref="A5:H5"/>
    <mergeCell ref="A6:H6"/>
    <mergeCell ref="F15:H15"/>
    <mergeCell ref="F10:H10"/>
    <mergeCell ref="F22:H22"/>
    <mergeCell ref="F20:H20"/>
    <mergeCell ref="F23:H23"/>
    <mergeCell ref="F16:H16"/>
    <mergeCell ref="B28:J28"/>
    <mergeCell ref="A24:H24"/>
    <mergeCell ref="A26:J26"/>
  </mergeCells>
  <conditionalFormatting sqref="K8:K12">
    <cfRule type="cellIs" dxfId="67" priority="1" operator="equal">
      <formula>0</formula>
    </cfRule>
    <cfRule type="cellIs" dxfId="66" priority="2" operator="equal">
      <formula>2</formula>
    </cfRule>
    <cfRule type="cellIs" dxfId="65" priority="3" operator="equal">
      <formula>3</formula>
    </cfRule>
  </conditionalFormatting>
  <conditionalFormatting sqref="L15:L23">
    <cfRule type="cellIs" dxfId="64" priority="7" operator="equal">
      <formula>0</formula>
    </cfRule>
    <cfRule type="cellIs" dxfId="63" priority="8" operator="equal">
      <formula>1</formula>
    </cfRule>
    <cfRule type="cellIs" dxfId="62" priority="9" operator="equal">
      <formula>2</formula>
    </cfRule>
    <cfRule type="cellIs" dxfId="61" priority="10" operator="equal">
      <formula>3</formula>
    </cfRule>
  </conditionalFormatting>
  <dataValidations count="5">
    <dataValidation type="list" operator="equal" allowBlank="1" showInputMessage="1" showErrorMessage="1" sqref="B51:E56" xr:uid="{481F28D5-A7D4-4237-A09B-99765F6B141B}">
      <formula1>"a"</formula1>
    </dataValidation>
    <dataValidation type="list" allowBlank="1" showInputMessage="1" showErrorMessage="1" sqref="E15:E23 E8:E12" xr:uid="{745C6460-6190-4AD3-A84E-A3F32F5E1840}">
      <formula1>"3"</formula1>
    </dataValidation>
    <dataValidation type="list" allowBlank="1" showInputMessage="1" showErrorMessage="1" sqref="D15:D23 D8:D12" xr:uid="{0ED25DD4-325A-474C-A6F5-F3AB46C56F02}">
      <formula1>"2"</formula1>
    </dataValidation>
    <dataValidation type="list" allowBlank="1" showInputMessage="1" showErrorMessage="1" sqref="C15:C23 C8:C12" xr:uid="{CA9CCDD1-C85D-4C64-9336-4036F83F412A}">
      <formula1>"1"</formula1>
    </dataValidation>
    <dataValidation type="list" allowBlank="1" showInputMessage="1" showErrorMessage="1" sqref="B15:B23 B8:B12" xr:uid="{2B504AEA-3011-4BC2-9CFE-2DCAE82C5B6D}">
      <formula1>"0"</formula1>
    </dataValidation>
  </dataValidations>
  <pageMargins left="0.70866141732283472" right="0.70866141732283472" top="0.78740157480314965" bottom="0.78740157480314965" header="0.31496062992125984" footer="0.31496062992125984"/>
  <pageSetup paperSize="9" scale="33"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3571" r:id="rId5" name="Check Box 19">
              <controlPr defaultSize="0" autoFill="0" autoLine="0" autoPict="0">
                <anchor moveWithCells="1">
                  <from>
                    <xdr:col>8</xdr:col>
                    <xdr:colOff>171450</xdr:colOff>
                    <xdr:row>7</xdr:row>
                    <xdr:rowOff>85725</xdr:rowOff>
                  </from>
                  <to>
                    <xdr:col>12</xdr:col>
                    <xdr:colOff>190500</xdr:colOff>
                    <xdr:row>7</xdr:row>
                    <xdr:rowOff>571500</xdr:rowOff>
                  </to>
                </anchor>
              </controlPr>
            </control>
          </mc:Choice>
        </mc:AlternateContent>
        <mc:AlternateContent xmlns:mc="http://schemas.openxmlformats.org/markup-compatibility/2006">
          <mc:Choice Requires="x14">
            <control shapeId="23572" r:id="rId6" name="Check Box 20">
              <controlPr defaultSize="0" autoFill="0" autoLine="0" autoPict="0">
                <anchor moveWithCells="1">
                  <from>
                    <xdr:col>8</xdr:col>
                    <xdr:colOff>200025</xdr:colOff>
                    <xdr:row>8</xdr:row>
                    <xdr:rowOff>123825</xdr:rowOff>
                  </from>
                  <to>
                    <xdr:col>12</xdr:col>
                    <xdr:colOff>219075</xdr:colOff>
                    <xdr:row>8</xdr:row>
                    <xdr:rowOff>609600</xdr:rowOff>
                  </to>
                </anchor>
              </controlPr>
            </control>
          </mc:Choice>
        </mc:AlternateContent>
        <mc:AlternateContent xmlns:mc="http://schemas.openxmlformats.org/markup-compatibility/2006">
          <mc:Choice Requires="x14">
            <control shapeId="23573" r:id="rId7" name="Check Box 21">
              <controlPr defaultSize="0" autoFill="0" autoLine="0" autoPict="0">
                <anchor moveWithCells="1">
                  <from>
                    <xdr:col>8</xdr:col>
                    <xdr:colOff>228600</xdr:colOff>
                    <xdr:row>9</xdr:row>
                    <xdr:rowOff>19050</xdr:rowOff>
                  </from>
                  <to>
                    <xdr:col>12</xdr:col>
                    <xdr:colOff>247650</xdr:colOff>
                    <xdr:row>9</xdr:row>
                    <xdr:rowOff>504825</xdr:rowOff>
                  </to>
                </anchor>
              </controlPr>
            </control>
          </mc:Choice>
        </mc:AlternateContent>
        <mc:AlternateContent xmlns:mc="http://schemas.openxmlformats.org/markup-compatibility/2006">
          <mc:Choice Requires="x14">
            <control shapeId="23574" r:id="rId8" name="Check Box 22">
              <controlPr defaultSize="0" autoFill="0" autoLine="0" autoPict="0">
                <anchor moveWithCells="1">
                  <from>
                    <xdr:col>8</xdr:col>
                    <xdr:colOff>209550</xdr:colOff>
                    <xdr:row>10</xdr:row>
                    <xdr:rowOff>19050</xdr:rowOff>
                  </from>
                  <to>
                    <xdr:col>12</xdr:col>
                    <xdr:colOff>228600</xdr:colOff>
                    <xdr:row>10</xdr:row>
                    <xdr:rowOff>504825</xdr:rowOff>
                  </to>
                </anchor>
              </controlPr>
            </control>
          </mc:Choice>
        </mc:AlternateContent>
        <mc:AlternateContent xmlns:mc="http://schemas.openxmlformats.org/markup-compatibility/2006">
          <mc:Choice Requires="x14">
            <control shapeId="23576" r:id="rId9" name="Check Box 24">
              <controlPr defaultSize="0" autoFill="0" autoLine="0" autoPict="0">
                <anchor moveWithCells="1">
                  <from>
                    <xdr:col>8</xdr:col>
                    <xdr:colOff>219075</xdr:colOff>
                    <xdr:row>11</xdr:row>
                    <xdr:rowOff>0</xdr:rowOff>
                  </from>
                  <to>
                    <xdr:col>12</xdr:col>
                    <xdr:colOff>238125</xdr:colOff>
                    <xdr:row>11</xdr:row>
                    <xdr:rowOff>485775</xdr:rowOff>
                  </to>
                </anchor>
              </controlPr>
            </control>
          </mc:Choice>
        </mc:AlternateContent>
        <mc:AlternateContent xmlns:mc="http://schemas.openxmlformats.org/markup-compatibility/2006">
          <mc:Choice Requires="x14">
            <control shapeId="23578" r:id="rId10" name="Check Box 26">
              <controlPr defaultSize="0" autoFill="0" autoLine="0" autoPict="0">
                <anchor moveWithCells="1">
                  <from>
                    <xdr:col>8</xdr:col>
                    <xdr:colOff>200025</xdr:colOff>
                    <xdr:row>14</xdr:row>
                    <xdr:rowOff>123825</xdr:rowOff>
                  </from>
                  <to>
                    <xdr:col>12</xdr:col>
                    <xdr:colOff>219075</xdr:colOff>
                    <xdr:row>14</xdr:row>
                    <xdr:rowOff>609600</xdr:rowOff>
                  </to>
                </anchor>
              </controlPr>
            </control>
          </mc:Choice>
        </mc:AlternateContent>
        <mc:AlternateContent xmlns:mc="http://schemas.openxmlformats.org/markup-compatibility/2006">
          <mc:Choice Requires="x14">
            <control shapeId="23579" r:id="rId11" name="Check Box 27">
              <controlPr defaultSize="0" autoFill="0" autoLine="0" autoPict="0">
                <anchor moveWithCells="1">
                  <from>
                    <xdr:col>8</xdr:col>
                    <xdr:colOff>180975</xdr:colOff>
                    <xdr:row>15</xdr:row>
                    <xdr:rowOff>47625</xdr:rowOff>
                  </from>
                  <to>
                    <xdr:col>12</xdr:col>
                    <xdr:colOff>200025</xdr:colOff>
                    <xdr:row>15</xdr:row>
                    <xdr:rowOff>533400</xdr:rowOff>
                  </to>
                </anchor>
              </controlPr>
            </control>
          </mc:Choice>
        </mc:AlternateContent>
        <mc:AlternateContent xmlns:mc="http://schemas.openxmlformats.org/markup-compatibility/2006">
          <mc:Choice Requires="x14">
            <control shapeId="23581" r:id="rId12" name="Check Box 29">
              <controlPr defaultSize="0" autoFill="0" autoLine="0" autoPict="0">
                <anchor moveWithCells="1">
                  <from>
                    <xdr:col>8</xdr:col>
                    <xdr:colOff>190500</xdr:colOff>
                    <xdr:row>16</xdr:row>
                    <xdr:rowOff>28575</xdr:rowOff>
                  </from>
                  <to>
                    <xdr:col>12</xdr:col>
                    <xdr:colOff>209550</xdr:colOff>
                    <xdr:row>16</xdr:row>
                    <xdr:rowOff>514350</xdr:rowOff>
                  </to>
                </anchor>
              </controlPr>
            </control>
          </mc:Choice>
        </mc:AlternateContent>
        <mc:AlternateContent xmlns:mc="http://schemas.openxmlformats.org/markup-compatibility/2006">
          <mc:Choice Requires="x14">
            <control shapeId="23583" r:id="rId13" name="Check Box 31">
              <controlPr defaultSize="0" autoFill="0" autoLine="0" autoPict="0">
                <anchor moveWithCells="1">
                  <from>
                    <xdr:col>8</xdr:col>
                    <xdr:colOff>219075</xdr:colOff>
                    <xdr:row>17</xdr:row>
                    <xdr:rowOff>76200</xdr:rowOff>
                  </from>
                  <to>
                    <xdr:col>12</xdr:col>
                    <xdr:colOff>238125</xdr:colOff>
                    <xdr:row>17</xdr:row>
                    <xdr:rowOff>561975</xdr:rowOff>
                  </to>
                </anchor>
              </controlPr>
            </control>
          </mc:Choice>
        </mc:AlternateContent>
        <mc:AlternateContent xmlns:mc="http://schemas.openxmlformats.org/markup-compatibility/2006">
          <mc:Choice Requires="x14">
            <control shapeId="23584" r:id="rId14" name="Check Box 32">
              <controlPr defaultSize="0" autoFill="0" autoLine="0" autoPict="0">
                <anchor moveWithCells="1">
                  <from>
                    <xdr:col>8</xdr:col>
                    <xdr:colOff>228600</xdr:colOff>
                    <xdr:row>18</xdr:row>
                    <xdr:rowOff>38100</xdr:rowOff>
                  </from>
                  <to>
                    <xdr:col>12</xdr:col>
                    <xdr:colOff>247650</xdr:colOff>
                    <xdr:row>18</xdr:row>
                    <xdr:rowOff>523875</xdr:rowOff>
                  </to>
                </anchor>
              </controlPr>
            </control>
          </mc:Choice>
        </mc:AlternateContent>
        <mc:AlternateContent xmlns:mc="http://schemas.openxmlformats.org/markup-compatibility/2006">
          <mc:Choice Requires="x14">
            <control shapeId="23585" r:id="rId15" name="Check Box 33">
              <controlPr defaultSize="0" autoFill="0" autoLine="0" autoPict="0">
                <anchor moveWithCells="1">
                  <from>
                    <xdr:col>8</xdr:col>
                    <xdr:colOff>228600</xdr:colOff>
                    <xdr:row>19</xdr:row>
                    <xdr:rowOff>66675</xdr:rowOff>
                  </from>
                  <to>
                    <xdr:col>12</xdr:col>
                    <xdr:colOff>247650</xdr:colOff>
                    <xdr:row>19</xdr:row>
                    <xdr:rowOff>552450</xdr:rowOff>
                  </to>
                </anchor>
              </controlPr>
            </control>
          </mc:Choice>
        </mc:AlternateContent>
        <mc:AlternateContent xmlns:mc="http://schemas.openxmlformats.org/markup-compatibility/2006">
          <mc:Choice Requires="x14">
            <control shapeId="23586" r:id="rId16" name="Check Box 34">
              <controlPr defaultSize="0" autoFill="0" autoLine="0" autoPict="0">
                <anchor moveWithCells="1">
                  <from>
                    <xdr:col>8</xdr:col>
                    <xdr:colOff>266700</xdr:colOff>
                    <xdr:row>20</xdr:row>
                    <xdr:rowOff>47625</xdr:rowOff>
                  </from>
                  <to>
                    <xdr:col>12</xdr:col>
                    <xdr:colOff>285750</xdr:colOff>
                    <xdr:row>20</xdr:row>
                    <xdr:rowOff>533400</xdr:rowOff>
                  </to>
                </anchor>
              </controlPr>
            </control>
          </mc:Choice>
        </mc:AlternateContent>
        <mc:AlternateContent xmlns:mc="http://schemas.openxmlformats.org/markup-compatibility/2006">
          <mc:Choice Requires="x14">
            <control shapeId="23587" r:id="rId17" name="Check Box 35">
              <controlPr defaultSize="0" autoFill="0" autoLine="0" autoPict="0">
                <anchor moveWithCells="1">
                  <from>
                    <xdr:col>8</xdr:col>
                    <xdr:colOff>266700</xdr:colOff>
                    <xdr:row>21</xdr:row>
                    <xdr:rowOff>19050</xdr:rowOff>
                  </from>
                  <to>
                    <xdr:col>12</xdr:col>
                    <xdr:colOff>285750</xdr:colOff>
                    <xdr:row>21</xdr:row>
                    <xdr:rowOff>504825</xdr:rowOff>
                  </to>
                </anchor>
              </controlPr>
            </control>
          </mc:Choice>
        </mc:AlternateContent>
        <mc:AlternateContent xmlns:mc="http://schemas.openxmlformats.org/markup-compatibility/2006">
          <mc:Choice Requires="x14">
            <control shapeId="23588" r:id="rId18" name="Check Box 36">
              <controlPr defaultSize="0" autoFill="0" autoLine="0" autoPict="0">
                <anchor moveWithCells="1">
                  <from>
                    <xdr:col>8</xdr:col>
                    <xdr:colOff>266700</xdr:colOff>
                    <xdr:row>22</xdr:row>
                    <xdr:rowOff>76200</xdr:rowOff>
                  </from>
                  <to>
                    <xdr:col>12</xdr:col>
                    <xdr:colOff>285750</xdr:colOff>
                    <xdr:row>22</xdr:row>
                    <xdr:rowOff>561975</xdr:rowOff>
                  </to>
                </anchor>
              </controlPr>
            </control>
          </mc:Choice>
        </mc:AlternateContent>
        <mc:AlternateContent xmlns:mc="http://schemas.openxmlformats.org/markup-compatibility/2006">
          <mc:Choice Requires="x14">
            <control shapeId="23605" r:id="rId19" name="Check Box 53">
              <controlPr defaultSize="0" autoFill="0" autoLine="0" autoPict="0">
                <anchor moveWithCells="1">
                  <from>
                    <xdr:col>0</xdr:col>
                    <xdr:colOff>3981450</xdr:colOff>
                    <xdr:row>27</xdr:row>
                    <xdr:rowOff>171450</xdr:rowOff>
                  </from>
                  <to>
                    <xdr:col>1</xdr:col>
                    <xdr:colOff>190500</xdr:colOff>
                    <xdr:row>28</xdr:row>
                    <xdr:rowOff>285750</xdr:rowOff>
                  </to>
                </anchor>
              </controlPr>
            </control>
          </mc:Choice>
        </mc:AlternateContent>
        <mc:AlternateContent xmlns:mc="http://schemas.openxmlformats.org/markup-compatibility/2006">
          <mc:Choice Requires="x14">
            <control shapeId="23606" r:id="rId20" name="Check Box 54">
              <controlPr defaultSize="0" autoFill="0" autoLine="0" autoPict="0">
                <anchor moveWithCells="1">
                  <from>
                    <xdr:col>0</xdr:col>
                    <xdr:colOff>3990975</xdr:colOff>
                    <xdr:row>28</xdr:row>
                    <xdr:rowOff>285750</xdr:rowOff>
                  </from>
                  <to>
                    <xdr:col>1</xdr:col>
                    <xdr:colOff>200025</xdr:colOff>
                    <xdr:row>30</xdr:row>
                    <xdr:rowOff>9525</xdr:rowOff>
                  </to>
                </anchor>
              </controlPr>
            </control>
          </mc:Choice>
        </mc:AlternateContent>
        <mc:AlternateContent xmlns:mc="http://schemas.openxmlformats.org/markup-compatibility/2006">
          <mc:Choice Requires="x14">
            <control shapeId="23607" r:id="rId21" name="Check Box 55">
              <controlPr defaultSize="0" autoFill="0" autoLine="0" autoPict="0">
                <anchor moveWithCells="1">
                  <from>
                    <xdr:col>0</xdr:col>
                    <xdr:colOff>3990975</xdr:colOff>
                    <xdr:row>29</xdr:row>
                    <xdr:rowOff>285750</xdr:rowOff>
                  </from>
                  <to>
                    <xdr:col>1</xdr:col>
                    <xdr:colOff>200025</xdr:colOff>
                    <xdr:row>31</xdr:row>
                    <xdr:rowOff>0</xdr:rowOff>
                  </to>
                </anchor>
              </controlPr>
            </control>
          </mc:Choice>
        </mc:AlternateContent>
        <mc:AlternateContent xmlns:mc="http://schemas.openxmlformats.org/markup-compatibility/2006">
          <mc:Choice Requires="x14">
            <control shapeId="23608" r:id="rId22" name="Check Box 56">
              <controlPr defaultSize="0" autoFill="0" autoLine="0" autoPict="0">
                <anchor moveWithCells="1">
                  <from>
                    <xdr:col>0</xdr:col>
                    <xdr:colOff>3981450</xdr:colOff>
                    <xdr:row>35</xdr:row>
                    <xdr:rowOff>47625</xdr:rowOff>
                  </from>
                  <to>
                    <xdr:col>1</xdr:col>
                    <xdr:colOff>190500</xdr:colOff>
                    <xdr:row>36</xdr:row>
                    <xdr:rowOff>57150</xdr:rowOff>
                  </to>
                </anchor>
              </controlPr>
            </control>
          </mc:Choice>
        </mc:AlternateContent>
        <mc:AlternateContent xmlns:mc="http://schemas.openxmlformats.org/markup-compatibility/2006">
          <mc:Choice Requires="x14">
            <control shapeId="23609" r:id="rId23" name="Check Box 57">
              <controlPr defaultSize="0" autoFill="0" autoLine="0" autoPict="0">
                <anchor moveWithCells="1">
                  <from>
                    <xdr:col>0</xdr:col>
                    <xdr:colOff>3990975</xdr:colOff>
                    <xdr:row>30</xdr:row>
                    <xdr:rowOff>276225</xdr:rowOff>
                  </from>
                  <to>
                    <xdr:col>1</xdr:col>
                    <xdr:colOff>200025</xdr:colOff>
                    <xdr:row>31</xdr:row>
                    <xdr:rowOff>285750</xdr:rowOff>
                  </to>
                </anchor>
              </controlPr>
            </control>
          </mc:Choice>
        </mc:AlternateContent>
        <mc:AlternateContent xmlns:mc="http://schemas.openxmlformats.org/markup-compatibility/2006">
          <mc:Choice Requires="x14">
            <control shapeId="23610" r:id="rId24" name="Check Box 58">
              <controlPr defaultSize="0" autoFill="0" autoLine="0" autoPict="0">
                <anchor moveWithCells="1">
                  <from>
                    <xdr:col>0</xdr:col>
                    <xdr:colOff>3990975</xdr:colOff>
                    <xdr:row>32</xdr:row>
                    <xdr:rowOff>285750</xdr:rowOff>
                  </from>
                  <to>
                    <xdr:col>1</xdr:col>
                    <xdr:colOff>200025</xdr:colOff>
                    <xdr:row>34</xdr:row>
                    <xdr:rowOff>0</xdr:rowOff>
                  </to>
                </anchor>
              </controlPr>
            </control>
          </mc:Choice>
        </mc:AlternateContent>
        <mc:AlternateContent xmlns:mc="http://schemas.openxmlformats.org/markup-compatibility/2006">
          <mc:Choice Requires="x14">
            <control shapeId="23611" r:id="rId25" name="Check Box 59">
              <controlPr defaultSize="0" autoFill="0" autoLine="0" autoPict="0">
                <anchor moveWithCells="1">
                  <from>
                    <xdr:col>0</xdr:col>
                    <xdr:colOff>3990975</xdr:colOff>
                    <xdr:row>31</xdr:row>
                    <xdr:rowOff>285750</xdr:rowOff>
                  </from>
                  <to>
                    <xdr:col>1</xdr:col>
                    <xdr:colOff>200025</xdr:colOff>
                    <xdr:row>33</xdr:row>
                    <xdr:rowOff>0</xdr:rowOff>
                  </to>
                </anchor>
              </controlPr>
            </control>
          </mc:Choice>
        </mc:AlternateContent>
        <mc:AlternateContent xmlns:mc="http://schemas.openxmlformats.org/markup-compatibility/2006">
          <mc:Choice Requires="x14">
            <control shapeId="23612" r:id="rId26" name="Check Box 60">
              <controlPr defaultSize="0" autoFill="0" autoLine="0" autoPict="0">
                <anchor moveWithCells="1">
                  <from>
                    <xdr:col>0</xdr:col>
                    <xdr:colOff>3981450</xdr:colOff>
                    <xdr:row>33</xdr:row>
                    <xdr:rowOff>276225</xdr:rowOff>
                  </from>
                  <to>
                    <xdr:col>1</xdr:col>
                    <xdr:colOff>190500</xdr:colOff>
                    <xdr:row>34</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1CA47-4CEB-4B8A-A676-C7DD72E4C4B6}">
  <sheetPr codeName="Tabelle9">
    <pageSetUpPr fitToPage="1"/>
  </sheetPr>
  <dimension ref="A1:N60"/>
  <sheetViews>
    <sheetView showGridLines="0" view="pageBreakPreview" topLeftCell="A11" zoomScale="60" zoomScaleNormal="100" workbookViewId="0">
      <selection activeCell="L24" sqref="L24"/>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1" width="16.42578125" customWidth="1"/>
    <col min="12" max="12" width="18" customWidth="1"/>
  </cols>
  <sheetData>
    <row r="1" spans="1:13" ht="48" customHeight="1" thickBot="1">
      <c r="A1" s="419" t="s">
        <v>2</v>
      </c>
      <c r="B1" s="420"/>
      <c r="C1" s="420"/>
      <c r="D1" s="420"/>
      <c r="E1" s="420"/>
      <c r="F1" s="420"/>
      <c r="G1" s="420"/>
      <c r="H1" s="420"/>
      <c r="I1" s="420"/>
      <c r="J1" s="420"/>
      <c r="K1" s="420"/>
      <c r="L1" s="420"/>
      <c r="M1" s="1"/>
    </row>
    <row r="2" spans="1:13" ht="48" customHeight="1">
      <c r="A2" s="161" t="s">
        <v>201</v>
      </c>
      <c r="B2" s="425">
        <f>'Deckblatt Kand'!$B$5</f>
        <v>0</v>
      </c>
      <c r="C2" s="425"/>
      <c r="D2" s="425"/>
      <c r="E2" s="425"/>
      <c r="F2" s="425"/>
      <c r="G2" s="424">
        <f>'Deckblatt Kand'!$B$6</f>
        <v>0</v>
      </c>
      <c r="H2" s="425"/>
      <c r="I2" s="200"/>
      <c r="J2" s="201"/>
      <c r="K2" s="201"/>
      <c r="L2" s="201"/>
      <c r="M2" s="1"/>
    </row>
    <row r="3" spans="1:13" s="2" customFormat="1" ht="48" customHeight="1">
      <c r="A3" s="421" t="s">
        <v>111</v>
      </c>
      <c r="B3" s="422" t="s">
        <v>123</v>
      </c>
      <c r="C3" s="422"/>
      <c r="D3" s="422"/>
      <c r="E3" s="422"/>
      <c r="F3" s="426" t="s">
        <v>171</v>
      </c>
      <c r="G3" s="426"/>
      <c r="H3" s="426"/>
      <c r="I3" s="334" t="s">
        <v>250</v>
      </c>
      <c r="J3" s="423" t="s">
        <v>0</v>
      </c>
      <c r="K3" s="374" t="s">
        <v>125</v>
      </c>
      <c r="L3" s="374"/>
    </row>
    <row r="4" spans="1:13" s="2" customFormat="1" ht="48" customHeight="1">
      <c r="A4" s="421"/>
      <c r="B4" s="103">
        <v>0</v>
      </c>
      <c r="C4" s="104">
        <v>1</v>
      </c>
      <c r="D4" s="105">
        <v>2</v>
      </c>
      <c r="E4" s="106">
        <v>3</v>
      </c>
      <c r="F4" s="426"/>
      <c r="G4" s="426"/>
      <c r="H4" s="426"/>
      <c r="I4" s="334"/>
      <c r="J4" s="423"/>
      <c r="K4" s="202" t="s">
        <v>4</v>
      </c>
      <c r="L4" s="202" t="s">
        <v>3</v>
      </c>
    </row>
    <row r="5" spans="1:13" s="2" customFormat="1" ht="38.25" customHeight="1">
      <c r="A5" s="430" t="s">
        <v>23</v>
      </c>
      <c r="B5" s="430"/>
      <c r="C5" s="430"/>
      <c r="D5" s="430"/>
      <c r="E5" s="430"/>
      <c r="F5" s="430"/>
      <c r="G5" s="430"/>
      <c r="H5" s="430"/>
      <c r="I5" s="433"/>
      <c r="J5" s="432"/>
      <c r="K5" s="432"/>
      <c r="L5" s="432"/>
    </row>
    <row r="6" spans="1:13" s="2" customFormat="1" ht="38.25" customHeight="1">
      <c r="A6" s="431" t="s">
        <v>24</v>
      </c>
      <c r="B6" s="431"/>
      <c r="C6" s="431"/>
      <c r="D6" s="431"/>
      <c r="E6" s="431"/>
      <c r="F6" s="431"/>
      <c r="G6" s="431"/>
      <c r="H6" s="431"/>
      <c r="I6" s="434"/>
      <c r="J6" s="432"/>
      <c r="K6" s="432"/>
      <c r="L6" s="432"/>
    </row>
    <row r="7" spans="1:13" s="24" customFormat="1" ht="18" customHeight="1">
      <c r="A7" s="396" t="s">
        <v>121</v>
      </c>
      <c r="B7" s="396"/>
      <c r="C7" s="396"/>
      <c r="D7" s="396"/>
      <c r="E7" s="396"/>
      <c r="F7" s="396"/>
      <c r="G7" s="396"/>
      <c r="H7" s="396"/>
      <c r="I7" s="396"/>
      <c r="J7" s="396"/>
      <c r="K7" s="396"/>
      <c r="L7" s="396"/>
    </row>
    <row r="8" spans="1:13" s="2" customFormat="1" ht="80.099999999999994" customHeight="1">
      <c r="A8" s="198" t="s">
        <v>307</v>
      </c>
      <c r="B8" s="65"/>
      <c r="C8" s="66"/>
      <c r="D8" s="67"/>
      <c r="E8" s="68"/>
      <c r="F8" s="413"/>
      <c r="G8" s="413"/>
      <c r="H8" s="413"/>
      <c r="I8" s="178"/>
      <c r="J8" s="111">
        <v>2</v>
      </c>
      <c r="K8" s="182">
        <f>SUM(IF(B8&lt;&gt;"",0,0),IF(C8&lt;&gt;"",1,0),IF(D8&lt;&gt;"",2,0),IF(E8&lt;&gt;"",3,0))*J8</f>
        <v>0</v>
      </c>
      <c r="L8" s="77"/>
    </row>
    <row r="9" spans="1:13" s="2" customFormat="1" ht="80.099999999999994" customHeight="1">
      <c r="A9" s="198" t="s">
        <v>264</v>
      </c>
      <c r="B9" s="65"/>
      <c r="C9" s="66"/>
      <c r="D9" s="67"/>
      <c r="E9" s="68"/>
      <c r="F9" s="414"/>
      <c r="G9" s="414"/>
      <c r="H9" s="414"/>
      <c r="I9" s="199"/>
      <c r="J9" s="111">
        <v>2</v>
      </c>
      <c r="K9" s="182">
        <f>SUM(IF(B9&lt;&gt;"",0,0),IF(C9&lt;&gt;"",1,0),IF(D9&lt;&gt;"",2,0),IF(E9&lt;&gt;"",3,0))*J9</f>
        <v>0</v>
      </c>
      <c r="L9" s="77"/>
    </row>
    <row r="10" spans="1:13" s="2" customFormat="1" ht="80.099999999999994" customHeight="1">
      <c r="A10" s="198" t="s">
        <v>265</v>
      </c>
      <c r="B10" s="65"/>
      <c r="C10" s="66"/>
      <c r="D10" s="67"/>
      <c r="E10" s="68"/>
      <c r="F10" s="427"/>
      <c r="G10" s="428"/>
      <c r="H10" s="429"/>
      <c r="I10" s="205"/>
      <c r="J10" s="111">
        <v>1</v>
      </c>
      <c r="K10" s="30">
        <f>'5b.Clavus'!$L$17</f>
        <v>0</v>
      </c>
      <c r="L10" s="77"/>
    </row>
    <row r="11" spans="1:13" s="2" customFormat="1" ht="80.099999999999994" customHeight="1">
      <c r="A11" s="212" t="s">
        <v>431</v>
      </c>
      <c r="B11" s="65"/>
      <c r="C11" s="66"/>
      <c r="D11" s="67"/>
      <c r="E11" s="68"/>
      <c r="F11" s="414"/>
      <c r="G11" s="414"/>
      <c r="H11" s="414"/>
      <c r="I11" s="199"/>
      <c r="J11" s="111">
        <v>2</v>
      </c>
      <c r="K11" s="30">
        <f>SUM(IF(B11&lt;&gt;"",0,0),IF(C11&lt;&gt;"",1,0),IF(D11&lt;&gt;"",2,0),IF(E11&lt;&gt;"",3,0))*J11</f>
        <v>0</v>
      </c>
      <c r="L11" s="77"/>
    </row>
    <row r="12" spans="1:13" s="2" customFormat="1" ht="80.099999999999994" customHeight="1">
      <c r="A12" s="198" t="s">
        <v>308</v>
      </c>
      <c r="B12" s="65"/>
      <c r="C12" s="66"/>
      <c r="D12" s="67"/>
      <c r="E12" s="68"/>
      <c r="F12" s="414"/>
      <c r="G12" s="414"/>
      <c r="H12" s="414"/>
      <c r="I12" s="199"/>
      <c r="J12" s="111">
        <v>1</v>
      </c>
      <c r="K12" s="182">
        <v>0</v>
      </c>
      <c r="L12" s="77"/>
    </row>
    <row r="13" spans="1:13" s="24" customFormat="1" ht="18" customHeight="1">
      <c r="A13" s="380"/>
      <c r="B13" s="381"/>
      <c r="C13" s="381"/>
      <c r="D13" s="381"/>
      <c r="E13" s="381"/>
      <c r="F13" s="381"/>
      <c r="G13" s="381"/>
      <c r="H13" s="381"/>
      <c r="I13" s="381"/>
      <c r="J13" s="382"/>
      <c r="K13" s="179">
        <f>SUM(K8:K12)</f>
        <v>0</v>
      </c>
      <c r="L13" s="193"/>
    </row>
    <row r="14" spans="1:13" s="24" customFormat="1" ht="18" customHeight="1">
      <c r="A14" s="396" t="s">
        <v>164</v>
      </c>
      <c r="B14" s="396"/>
      <c r="C14" s="396"/>
      <c r="D14" s="396"/>
      <c r="E14" s="396"/>
      <c r="F14" s="396"/>
      <c r="G14" s="396"/>
      <c r="H14" s="396"/>
      <c r="I14" s="396"/>
      <c r="J14" s="396"/>
      <c r="K14" s="396"/>
      <c r="L14" s="396"/>
    </row>
    <row r="15" spans="1:13" s="2" customFormat="1" ht="80.099999999999994" customHeight="1">
      <c r="A15" s="87" t="s">
        <v>271</v>
      </c>
      <c r="B15" s="65"/>
      <c r="C15" s="66"/>
      <c r="D15" s="67"/>
      <c r="E15" s="68"/>
      <c r="F15" s="414"/>
      <c r="G15" s="414"/>
      <c r="H15" s="414"/>
      <c r="I15" s="199"/>
      <c r="J15" s="111">
        <v>1</v>
      </c>
      <c r="K15" s="77"/>
      <c r="L15" s="30">
        <f>SUM(IF(B15&lt;&gt;"",0,0),IF(C15&lt;&gt;"",1,0),IF(D15&lt;&gt;"",2,0),IF(E15&lt;&gt;"",3,0))*J15</f>
        <v>0</v>
      </c>
    </row>
    <row r="16" spans="1:13" s="2" customFormat="1" ht="80.099999999999994" customHeight="1">
      <c r="A16" s="198" t="s">
        <v>12</v>
      </c>
      <c r="B16" s="65"/>
      <c r="C16" s="66"/>
      <c r="D16" s="67"/>
      <c r="E16" s="68"/>
      <c r="F16" s="414"/>
      <c r="G16" s="414"/>
      <c r="H16" s="414"/>
      <c r="I16" s="199"/>
      <c r="J16" s="111">
        <v>1</v>
      </c>
      <c r="K16" s="77"/>
      <c r="L16" s="30">
        <f>SUM(IF(B16&lt;&gt;"",0,0),IF(C16&lt;&gt;"",1,0),IF(D16&lt;&gt;"",2,0),IF(E16&lt;&gt;"",3,0))*J16</f>
        <v>0</v>
      </c>
    </row>
    <row r="17" spans="1:14" s="2" customFormat="1" ht="80.099999999999994" customHeight="1">
      <c r="A17" s="198" t="s">
        <v>268</v>
      </c>
      <c r="B17" s="65"/>
      <c r="C17" s="66"/>
      <c r="D17" s="67"/>
      <c r="E17" s="68"/>
      <c r="F17" s="414"/>
      <c r="G17" s="414"/>
      <c r="H17" s="414"/>
      <c r="I17" s="199"/>
      <c r="J17" s="111">
        <v>1</v>
      </c>
      <c r="K17" s="77"/>
      <c r="L17" s="30">
        <f t="shared" ref="L17:L23" si="0">SUM(IF(B17&lt;&gt;"",0,0),IF(C17&lt;&gt;"",1,0),IF(D17&lt;&gt;"",2,0),IF(E17&lt;&gt;"",3,0))*J17</f>
        <v>0</v>
      </c>
    </row>
    <row r="18" spans="1:14" s="2" customFormat="1" ht="80.099999999999994" customHeight="1">
      <c r="A18" s="198" t="s">
        <v>18</v>
      </c>
      <c r="B18" s="65"/>
      <c r="C18" s="66"/>
      <c r="D18" s="67"/>
      <c r="E18" s="68"/>
      <c r="F18" s="414"/>
      <c r="G18" s="414"/>
      <c r="H18" s="414"/>
      <c r="I18" s="199"/>
      <c r="J18" s="111">
        <v>1</v>
      </c>
      <c r="K18" s="77"/>
      <c r="L18" s="30">
        <f t="shared" si="0"/>
        <v>0</v>
      </c>
      <c r="M18" s="18"/>
      <c r="N18" s="18"/>
    </row>
    <row r="19" spans="1:14" s="2" customFormat="1" ht="80.099999999999994" customHeight="1">
      <c r="A19" s="198" t="s">
        <v>22</v>
      </c>
      <c r="B19" s="65"/>
      <c r="C19" s="66"/>
      <c r="D19" s="67"/>
      <c r="E19" s="68"/>
      <c r="F19" s="414"/>
      <c r="G19" s="414"/>
      <c r="H19" s="414"/>
      <c r="I19" s="199"/>
      <c r="J19" s="111">
        <v>1</v>
      </c>
      <c r="K19" s="77"/>
      <c r="L19" s="30">
        <f t="shared" si="0"/>
        <v>0</v>
      </c>
      <c r="M19" s="18"/>
      <c r="N19" s="18"/>
    </row>
    <row r="20" spans="1:14" s="2" customFormat="1" ht="80.099999999999994" customHeight="1">
      <c r="A20" s="198" t="s">
        <v>269</v>
      </c>
      <c r="B20" s="65"/>
      <c r="C20" s="66"/>
      <c r="D20" s="67"/>
      <c r="E20" s="68"/>
      <c r="F20" s="414"/>
      <c r="G20" s="414"/>
      <c r="H20" s="414"/>
      <c r="I20" s="199"/>
      <c r="J20" s="111">
        <v>1</v>
      </c>
      <c r="K20" s="77"/>
      <c r="L20" s="30">
        <f>SUM(IF(B20&lt;&gt;"",0,0),IF(C20&lt;&gt;"",1,0),IF(D20&lt;&gt;"",2,0),IF(E20&lt;&gt;"",3,0))*J20</f>
        <v>0</v>
      </c>
      <c r="M20" s="18"/>
      <c r="N20" s="18"/>
    </row>
    <row r="21" spans="1:14" s="2" customFormat="1" ht="80.099999999999994" customHeight="1">
      <c r="A21" s="212" t="s">
        <v>270</v>
      </c>
      <c r="B21" s="65"/>
      <c r="C21" s="66"/>
      <c r="D21" s="67"/>
      <c r="E21" s="68"/>
      <c r="F21" s="414"/>
      <c r="G21" s="414"/>
      <c r="H21" s="414"/>
      <c r="I21" s="199"/>
      <c r="J21" s="111">
        <v>1</v>
      </c>
      <c r="K21" s="77"/>
      <c r="L21" s="30">
        <f t="shared" si="0"/>
        <v>0</v>
      </c>
      <c r="M21" s="18"/>
      <c r="N21" s="18"/>
    </row>
    <row r="22" spans="1:14" s="2" customFormat="1" ht="80.099999999999994" customHeight="1">
      <c r="A22" s="198" t="s">
        <v>14</v>
      </c>
      <c r="B22" s="65"/>
      <c r="C22" s="66"/>
      <c r="D22" s="67"/>
      <c r="E22" s="68"/>
      <c r="F22" s="414"/>
      <c r="G22" s="414"/>
      <c r="H22" s="414"/>
      <c r="I22" s="199"/>
      <c r="J22" s="111">
        <v>1</v>
      </c>
      <c r="K22" s="77"/>
      <c r="L22" s="30">
        <f t="shared" si="0"/>
        <v>0</v>
      </c>
      <c r="M22" s="18"/>
      <c r="N22" s="18"/>
    </row>
    <row r="23" spans="1:14" s="2" customFormat="1" ht="80.099999999999994" customHeight="1">
      <c r="A23" s="198" t="s">
        <v>19</v>
      </c>
      <c r="B23" s="65"/>
      <c r="C23" s="66"/>
      <c r="D23" s="67"/>
      <c r="E23" s="68"/>
      <c r="F23" s="414"/>
      <c r="G23" s="414"/>
      <c r="H23" s="414"/>
      <c r="I23" s="204"/>
      <c r="J23" s="111">
        <v>1</v>
      </c>
      <c r="K23" s="77"/>
      <c r="L23" s="30">
        <v>0</v>
      </c>
      <c r="M23" s="18"/>
      <c r="N23" s="18"/>
    </row>
    <row r="24" spans="1:14" s="24" customFormat="1" ht="18" customHeight="1" thickBot="1">
      <c r="A24" s="380"/>
      <c r="B24" s="381"/>
      <c r="C24" s="381"/>
      <c r="D24" s="381"/>
      <c r="E24" s="381"/>
      <c r="F24" s="381"/>
      <c r="G24" s="381"/>
      <c r="H24" s="381"/>
      <c r="I24" s="381"/>
      <c r="J24" s="382"/>
      <c r="K24" s="185"/>
      <c r="L24" s="185">
        <f>SUM(L15:L23)</f>
        <v>0</v>
      </c>
    </row>
    <row r="25" spans="1:14" s="24" customFormat="1" ht="18" customHeight="1" thickTop="1">
      <c r="A25" s="342" t="s">
        <v>1</v>
      </c>
      <c r="B25" s="342"/>
      <c r="C25" s="342"/>
      <c r="D25" s="342"/>
      <c r="E25" s="342"/>
      <c r="F25" s="342"/>
      <c r="G25" s="342"/>
      <c r="H25" s="342"/>
      <c r="I25" s="342"/>
      <c r="J25" s="342"/>
      <c r="K25" s="100">
        <f>SUM(K8:K12)</f>
        <v>0</v>
      </c>
      <c r="L25" s="100">
        <f>SUM(L15:L23)</f>
        <v>0</v>
      </c>
    </row>
    <row r="26" spans="1:14" s="24" customFormat="1" ht="17.25">
      <c r="A26" s="342" t="s">
        <v>119</v>
      </c>
      <c r="B26" s="342"/>
      <c r="C26" s="342"/>
      <c r="D26" s="342"/>
      <c r="E26" s="342"/>
      <c r="F26" s="342"/>
      <c r="G26" s="342"/>
      <c r="H26" s="342"/>
      <c r="I26" s="342"/>
      <c r="J26" s="342"/>
      <c r="K26" s="99">
        <v>24</v>
      </c>
      <c r="L26" s="99">
        <v>27</v>
      </c>
    </row>
    <row r="28" spans="1:14" ht="23.25" customHeight="1">
      <c r="A28" s="134"/>
      <c r="B28" s="406" t="s">
        <v>320</v>
      </c>
      <c r="C28" s="406"/>
      <c r="D28" s="406"/>
      <c r="E28" s="406"/>
      <c r="F28" s="406"/>
      <c r="G28" s="406"/>
      <c r="H28" s="406"/>
      <c r="I28" s="406"/>
      <c r="J28" s="406"/>
    </row>
    <row r="29" spans="1:14" ht="23.25" customHeight="1">
      <c r="A29" s="136"/>
      <c r="B29" s="136" t="s">
        <v>364</v>
      </c>
    </row>
    <row r="30" spans="1:14" ht="23.25" customHeight="1">
      <c r="A30" s="136"/>
      <c r="B30" s="136" t="s">
        <v>365</v>
      </c>
    </row>
    <row r="31" spans="1:14" ht="23.25" customHeight="1">
      <c r="A31" s="136"/>
      <c r="B31" s="136" t="s">
        <v>366</v>
      </c>
    </row>
    <row r="32" spans="1:14" ht="23.25" customHeight="1">
      <c r="A32" s="136"/>
      <c r="B32" s="136" t="s">
        <v>367</v>
      </c>
    </row>
    <row r="33" spans="1:12" ht="33" customHeight="1">
      <c r="A33" s="136"/>
      <c r="B33" s="418" t="s">
        <v>368</v>
      </c>
      <c r="C33" s="418"/>
      <c r="D33" s="418"/>
      <c r="E33" s="418"/>
      <c r="F33" s="418"/>
      <c r="G33" s="418"/>
      <c r="H33" s="418"/>
      <c r="I33" s="418"/>
    </row>
    <row r="34" spans="1:12" ht="23.25" customHeight="1">
      <c r="A34" s="136"/>
      <c r="B34" s="136" t="s">
        <v>369</v>
      </c>
    </row>
    <row r="35" spans="1:12" ht="23.25" customHeight="1">
      <c r="A35" s="136"/>
      <c r="B35" s="136" t="s">
        <v>370</v>
      </c>
    </row>
    <row r="36" spans="1:12" ht="23.25" customHeight="1">
      <c r="A36" s="136"/>
      <c r="B36" s="136" t="s">
        <v>371</v>
      </c>
    </row>
    <row r="38" spans="1:12" ht="18.75">
      <c r="A38" s="3"/>
      <c r="H38" s="6"/>
      <c r="I38" s="6"/>
    </row>
    <row r="39" spans="1:12" ht="33" customHeight="1">
      <c r="A39" s="343" t="s">
        <v>249</v>
      </c>
      <c r="B39" s="343"/>
      <c r="C39" s="343"/>
      <c r="D39" s="343"/>
      <c r="E39" s="343"/>
      <c r="F39" s="343"/>
      <c r="G39" s="343"/>
      <c r="H39" s="343"/>
      <c r="I39" s="343"/>
      <c r="J39" s="343"/>
      <c r="K39" s="343"/>
    </row>
    <row r="40" spans="1:12" s="2" customFormat="1" ht="33" customHeight="1">
      <c r="A40" s="415"/>
      <c r="B40" s="415"/>
      <c r="C40" s="415"/>
      <c r="D40" s="415"/>
      <c r="E40" s="415"/>
      <c r="F40" s="415"/>
      <c r="G40" s="415"/>
      <c r="H40" s="415"/>
      <c r="I40" s="415"/>
      <c r="J40" s="415"/>
      <c r="K40" s="415"/>
    </row>
    <row r="41" spans="1:12" s="2" customFormat="1" ht="33" customHeight="1">
      <c r="A41" s="415"/>
      <c r="B41" s="415"/>
      <c r="C41" s="415"/>
      <c r="D41" s="415"/>
      <c r="E41" s="415"/>
      <c r="F41" s="415"/>
      <c r="G41" s="415"/>
      <c r="H41" s="415"/>
      <c r="I41" s="415"/>
      <c r="J41" s="415"/>
      <c r="K41" s="415"/>
    </row>
    <row r="42" spans="1:12" s="2" customFormat="1" ht="33" customHeight="1">
      <c r="A42" s="415"/>
      <c r="B42" s="415"/>
      <c r="C42" s="415"/>
      <c r="D42" s="415"/>
      <c r="E42" s="415"/>
      <c r="F42" s="415"/>
      <c r="G42" s="415"/>
      <c r="H42" s="415"/>
      <c r="I42" s="415"/>
      <c r="J42" s="415"/>
      <c r="K42" s="415"/>
    </row>
    <row r="43" spans="1:12" s="2" customFormat="1" ht="33" customHeight="1">
      <c r="A43" s="415"/>
      <c r="B43" s="415"/>
      <c r="C43" s="415"/>
      <c r="D43" s="415"/>
      <c r="E43" s="415"/>
      <c r="F43" s="415"/>
      <c r="G43" s="415"/>
      <c r="H43" s="415"/>
      <c r="I43" s="415"/>
      <c r="J43" s="415"/>
      <c r="K43" s="415"/>
    </row>
    <row r="44" spans="1:12" s="2" customFormat="1" ht="33" customHeight="1">
      <c r="A44" s="415"/>
      <c r="B44" s="415"/>
      <c r="C44" s="415"/>
      <c r="D44" s="415"/>
      <c r="E44" s="415"/>
      <c r="F44" s="415"/>
      <c r="G44" s="415"/>
      <c r="H44" s="415"/>
      <c r="I44" s="415"/>
      <c r="J44" s="415"/>
      <c r="K44" s="415"/>
    </row>
    <row r="45" spans="1:12" s="2" customFormat="1" ht="33" customHeight="1">
      <c r="A45" s="415"/>
      <c r="B45" s="415"/>
      <c r="C45" s="415"/>
      <c r="D45" s="415"/>
      <c r="E45" s="415"/>
      <c r="F45" s="415"/>
      <c r="G45" s="415"/>
      <c r="H45" s="415"/>
      <c r="I45" s="415"/>
      <c r="J45" s="415"/>
      <c r="K45" s="415"/>
    </row>
    <row r="46" spans="1:12" ht="33" customHeight="1">
      <c r="A46" s="415"/>
      <c r="B46" s="415"/>
      <c r="C46" s="415"/>
      <c r="D46" s="415"/>
      <c r="E46" s="415"/>
      <c r="F46" s="415"/>
      <c r="G46" s="415"/>
      <c r="H46" s="415"/>
      <c r="I46" s="415"/>
      <c r="J46" s="415"/>
      <c r="K46" s="415"/>
    </row>
    <row r="47" spans="1:12" ht="33" customHeight="1">
      <c r="A47" s="415"/>
      <c r="B47" s="415"/>
      <c r="C47" s="415"/>
      <c r="D47" s="415"/>
      <c r="E47" s="415"/>
      <c r="F47" s="415"/>
      <c r="G47" s="415"/>
      <c r="H47" s="415"/>
      <c r="I47" s="415"/>
      <c r="J47" s="415"/>
      <c r="K47" s="415"/>
    </row>
    <row r="48" spans="1:12" ht="33" customHeight="1">
      <c r="A48" s="415"/>
      <c r="B48" s="415"/>
      <c r="C48" s="415"/>
      <c r="D48" s="415"/>
      <c r="E48" s="415"/>
      <c r="F48" s="415"/>
      <c r="G48" s="415"/>
      <c r="H48" s="415"/>
      <c r="I48" s="415"/>
      <c r="J48" s="415"/>
      <c r="K48" s="415"/>
      <c r="L48" s="6"/>
    </row>
    <row r="49" spans="1:12" ht="33" customHeight="1">
      <c r="A49" s="415"/>
      <c r="B49" s="415"/>
      <c r="C49" s="415"/>
      <c r="D49" s="415"/>
      <c r="E49" s="415"/>
      <c r="F49" s="415"/>
      <c r="G49" s="415"/>
      <c r="H49" s="415"/>
      <c r="I49" s="415"/>
      <c r="J49" s="415"/>
      <c r="K49" s="415"/>
    </row>
    <row r="50" spans="1:12">
      <c r="A50" s="368"/>
      <c r="B50" s="369"/>
      <c r="C50" s="369"/>
      <c r="D50" s="369"/>
      <c r="E50" s="369"/>
      <c r="F50" s="368"/>
      <c r="G50" s="20"/>
      <c r="H50" s="368"/>
      <c r="I50" s="20"/>
      <c r="J50" s="369"/>
      <c r="K50" s="21"/>
      <c r="L50" s="88"/>
    </row>
    <row r="51" spans="1:12">
      <c r="A51" s="368"/>
      <c r="B51" s="9"/>
      <c r="C51" s="10"/>
      <c r="D51" s="11"/>
      <c r="E51" s="12"/>
      <c r="F51" s="368"/>
      <c r="G51" s="20"/>
      <c r="H51" s="368"/>
      <c r="I51" s="20"/>
      <c r="J51" s="369"/>
      <c r="K51" s="21"/>
      <c r="L51" s="21"/>
    </row>
    <row r="52" spans="1:12" ht="23.25">
      <c r="A52" s="3"/>
      <c r="B52" s="13"/>
      <c r="C52" s="13"/>
      <c r="D52" s="13"/>
      <c r="E52" s="13"/>
      <c r="F52" s="2"/>
      <c r="G52" s="2"/>
      <c r="H52" s="2"/>
      <c r="I52" s="2"/>
      <c r="J52" s="8"/>
      <c r="K52" s="8"/>
      <c r="L52" s="8"/>
    </row>
    <row r="53" spans="1:12" ht="23.25">
      <c r="A53" s="3"/>
      <c r="B53" s="14"/>
      <c r="C53" s="15"/>
      <c r="D53" s="16"/>
      <c r="E53" s="16"/>
      <c r="F53" s="2"/>
      <c r="G53" s="2"/>
      <c r="H53" s="2"/>
      <c r="I53" s="2"/>
      <c r="J53" s="8"/>
      <c r="K53" s="8"/>
      <c r="L53" s="8"/>
    </row>
    <row r="54" spans="1:12" ht="23.25">
      <c r="A54" s="3"/>
      <c r="B54" s="14"/>
      <c r="C54" s="15"/>
      <c r="D54" s="16"/>
      <c r="E54" s="16"/>
      <c r="F54" s="2"/>
      <c r="G54" s="2"/>
      <c r="H54" s="2"/>
      <c r="I54" s="2"/>
      <c r="J54" s="8"/>
      <c r="K54" s="8"/>
      <c r="L54" s="8"/>
    </row>
    <row r="55" spans="1:12" ht="23.25">
      <c r="A55" s="3"/>
      <c r="B55" s="14"/>
      <c r="C55" s="15"/>
      <c r="D55" s="16"/>
      <c r="E55" s="16"/>
      <c r="F55" s="2"/>
      <c r="G55" s="2"/>
      <c r="H55" s="2"/>
      <c r="I55" s="2"/>
      <c r="J55" s="8"/>
      <c r="K55" s="8"/>
      <c r="L55" s="8"/>
    </row>
    <row r="56" spans="1:12" ht="23.25">
      <c r="A56" s="3"/>
      <c r="B56" s="14"/>
      <c r="C56" s="15"/>
      <c r="D56" s="16"/>
      <c r="E56" s="16"/>
      <c r="F56" s="2"/>
      <c r="G56" s="2"/>
      <c r="H56" s="2"/>
      <c r="I56" s="2"/>
      <c r="J56" s="8"/>
      <c r="K56" s="8"/>
      <c r="L56" s="8"/>
    </row>
    <row r="57" spans="1:12" ht="23.25">
      <c r="A57" s="3"/>
      <c r="B57" s="14"/>
      <c r="C57" s="15"/>
      <c r="D57" s="16"/>
      <c r="E57" s="16"/>
      <c r="F57" s="2"/>
      <c r="G57" s="2"/>
      <c r="H57" s="2"/>
      <c r="I57" s="2"/>
      <c r="J57" s="8"/>
      <c r="K57" s="8"/>
      <c r="L57" s="8"/>
    </row>
    <row r="58" spans="1:12" ht="15.75">
      <c r="A58" s="370"/>
      <c r="B58" s="370"/>
      <c r="C58" s="370"/>
      <c r="D58" s="370"/>
      <c r="E58" s="370"/>
      <c r="F58" s="370"/>
      <c r="G58" s="370"/>
      <c r="H58" s="370"/>
      <c r="I58" s="370"/>
      <c r="J58" s="370"/>
      <c r="K58" s="19"/>
      <c r="L58" s="19"/>
    </row>
    <row r="59" spans="1:12" ht="15.75">
      <c r="A59" s="365"/>
      <c r="B59" s="365"/>
      <c r="C59" s="365"/>
      <c r="D59" s="365"/>
      <c r="E59" s="365"/>
      <c r="F59" s="365"/>
      <c r="G59" s="365"/>
      <c r="H59" s="365"/>
      <c r="I59" s="365"/>
      <c r="J59" s="365"/>
      <c r="K59" s="365"/>
      <c r="L59" s="365"/>
    </row>
    <row r="60" spans="1:12" ht="15.75">
      <c r="A60" s="17"/>
      <c r="B60" s="2"/>
      <c r="C60" s="2"/>
      <c r="D60" s="2"/>
      <c r="E60" s="2"/>
      <c r="F60" s="2"/>
      <c r="G60" s="2"/>
      <c r="H60" s="2"/>
      <c r="I60" s="2"/>
      <c r="J60" s="2"/>
      <c r="K60" s="2"/>
      <c r="L60" s="2"/>
    </row>
  </sheetData>
  <mergeCells count="54">
    <mergeCell ref="A40:K40"/>
    <mergeCell ref="A41:K41"/>
    <mergeCell ref="A42:K42"/>
    <mergeCell ref="A43:K43"/>
    <mergeCell ref="A49:K49"/>
    <mergeCell ref="A44:K44"/>
    <mergeCell ref="A45:K45"/>
    <mergeCell ref="A46:K46"/>
    <mergeCell ref="A47:K47"/>
    <mergeCell ref="A48:K48"/>
    <mergeCell ref="A5:H5"/>
    <mergeCell ref="A6:H6"/>
    <mergeCell ref="J5:J6"/>
    <mergeCell ref="K5:L6"/>
    <mergeCell ref="A7:L7"/>
    <mergeCell ref="I5:I6"/>
    <mergeCell ref="A14:L14"/>
    <mergeCell ref="F12:H12"/>
    <mergeCell ref="F8:H8"/>
    <mergeCell ref="F9:H9"/>
    <mergeCell ref="F11:H11"/>
    <mergeCell ref="F10:H10"/>
    <mergeCell ref="A13:J13"/>
    <mergeCell ref="A1:L1"/>
    <mergeCell ref="A3:A4"/>
    <mergeCell ref="B3:E3"/>
    <mergeCell ref="J3:J4"/>
    <mergeCell ref="K3:L3"/>
    <mergeCell ref="G2:H2"/>
    <mergeCell ref="F3:H4"/>
    <mergeCell ref="B2:F2"/>
    <mergeCell ref="I3:I4"/>
    <mergeCell ref="B28:J28"/>
    <mergeCell ref="B33:I33"/>
    <mergeCell ref="F15:H15"/>
    <mergeCell ref="F20:H20"/>
    <mergeCell ref="A58:J58"/>
    <mergeCell ref="F22:H22"/>
    <mergeCell ref="F23:H23"/>
    <mergeCell ref="A25:J25"/>
    <mergeCell ref="A26:J26"/>
    <mergeCell ref="A24:J24"/>
    <mergeCell ref="F16:H16"/>
    <mergeCell ref="F17:H17"/>
    <mergeCell ref="F18:H18"/>
    <mergeCell ref="F19:H19"/>
    <mergeCell ref="F21:H21"/>
    <mergeCell ref="A39:K39"/>
    <mergeCell ref="A59:L59"/>
    <mergeCell ref="A50:A51"/>
    <mergeCell ref="B50:E50"/>
    <mergeCell ref="F50:F51"/>
    <mergeCell ref="H50:H51"/>
    <mergeCell ref="J50:J51"/>
  </mergeCells>
  <conditionalFormatting sqref="K8:K12">
    <cfRule type="cellIs" dxfId="60" priority="6" operator="equal">
      <formula>0</formula>
    </cfRule>
    <cfRule type="cellIs" dxfId="59" priority="8" operator="equal">
      <formula>2</formula>
    </cfRule>
    <cfRule type="cellIs" dxfId="58" priority="9" operator="equal">
      <formula>3</formula>
    </cfRule>
  </conditionalFormatting>
  <conditionalFormatting sqref="K10">
    <cfRule type="cellIs" dxfId="57" priority="1" operator="greaterThan">
      <formula>3</formula>
    </cfRule>
  </conditionalFormatting>
  <conditionalFormatting sqref="K10:K11">
    <cfRule type="cellIs" dxfId="56" priority="7" operator="equal">
      <formula>1</formula>
    </cfRule>
  </conditionalFormatting>
  <conditionalFormatting sqref="L15:L23">
    <cfRule type="cellIs" dxfId="55" priority="2" operator="equal">
      <formula>0</formula>
    </cfRule>
    <cfRule type="cellIs" dxfId="54" priority="3" operator="equal">
      <formula>1</formula>
    </cfRule>
    <cfRule type="cellIs" dxfId="53" priority="4" operator="equal">
      <formula>2</formula>
    </cfRule>
    <cfRule type="cellIs" dxfId="52" priority="5" operator="equal">
      <formula>3</formula>
    </cfRule>
  </conditionalFormatting>
  <dataValidations count="5">
    <dataValidation type="list" operator="equal" allowBlank="1" showInputMessage="1" showErrorMessage="1" sqref="B52:E57" xr:uid="{584CC4A7-4A39-4917-8A4F-705DCFCB8007}">
      <formula1>"a"</formula1>
    </dataValidation>
    <dataValidation type="list" allowBlank="1" showInputMessage="1" showErrorMessage="1" sqref="E15:E23 E8:E12" xr:uid="{8D7DFEC6-8473-47C5-94A8-E3C649C38848}">
      <formula1>"3"</formula1>
    </dataValidation>
    <dataValidation type="list" allowBlank="1" showInputMessage="1" showErrorMessage="1" sqref="D15:D23 D8:D12" xr:uid="{197A8ECA-6585-4D42-9C9B-C7FA093B1106}">
      <formula1>"2"</formula1>
    </dataValidation>
    <dataValidation type="list" allowBlank="1" showInputMessage="1" showErrorMessage="1" sqref="C15:C23 C8:C12" xr:uid="{C3EB8DEF-C2A2-4816-94D7-009D43A6504E}">
      <formula1>"1"</formula1>
    </dataValidation>
    <dataValidation type="list" allowBlank="1" showInputMessage="1" showErrorMessage="1" sqref="B15:B23 B8:B12" xr:uid="{3EFB7E3C-4738-403B-AC5B-51EB57DB2883}">
      <formula1>"0"</formula1>
    </dataValidation>
  </dataValidations>
  <pageMargins left="0.70866141732283472" right="0.70866141732283472" top="0.78740157480314965" bottom="0.78740157480314965" header="0.31496062992125984" footer="0.31496062992125984"/>
  <pageSetup paperSize="9" scale="33"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8683" r:id="rId5" name="Check Box 11">
              <controlPr defaultSize="0" autoFill="0" autoLine="0" autoPict="0">
                <anchor moveWithCells="1">
                  <from>
                    <xdr:col>8</xdr:col>
                    <xdr:colOff>152400</xdr:colOff>
                    <xdr:row>7</xdr:row>
                    <xdr:rowOff>19050</xdr:rowOff>
                  </from>
                  <to>
                    <xdr:col>9</xdr:col>
                    <xdr:colOff>171450</xdr:colOff>
                    <xdr:row>7</xdr:row>
                    <xdr:rowOff>504825</xdr:rowOff>
                  </to>
                </anchor>
              </controlPr>
            </control>
          </mc:Choice>
        </mc:AlternateContent>
        <mc:AlternateContent xmlns:mc="http://schemas.openxmlformats.org/markup-compatibility/2006">
          <mc:Choice Requires="x14">
            <control shapeId="28684" r:id="rId6" name="Check Box 12">
              <controlPr defaultSize="0" autoFill="0" autoLine="0" autoPict="0">
                <anchor moveWithCells="1">
                  <from>
                    <xdr:col>8</xdr:col>
                    <xdr:colOff>190500</xdr:colOff>
                    <xdr:row>8</xdr:row>
                    <xdr:rowOff>0</xdr:rowOff>
                  </from>
                  <to>
                    <xdr:col>9</xdr:col>
                    <xdr:colOff>209550</xdr:colOff>
                    <xdr:row>8</xdr:row>
                    <xdr:rowOff>485775</xdr:rowOff>
                  </to>
                </anchor>
              </controlPr>
            </control>
          </mc:Choice>
        </mc:AlternateContent>
        <mc:AlternateContent xmlns:mc="http://schemas.openxmlformats.org/markup-compatibility/2006">
          <mc:Choice Requires="x14">
            <control shapeId="28685" r:id="rId7" name="Check Box 13">
              <controlPr defaultSize="0" autoFill="0" autoLine="0" autoPict="0">
                <anchor moveWithCells="1">
                  <from>
                    <xdr:col>8</xdr:col>
                    <xdr:colOff>219075</xdr:colOff>
                    <xdr:row>10</xdr:row>
                    <xdr:rowOff>247650</xdr:rowOff>
                  </from>
                  <to>
                    <xdr:col>9</xdr:col>
                    <xdr:colOff>238125</xdr:colOff>
                    <xdr:row>10</xdr:row>
                    <xdr:rowOff>733425</xdr:rowOff>
                  </to>
                </anchor>
              </controlPr>
            </control>
          </mc:Choice>
        </mc:AlternateContent>
        <mc:AlternateContent xmlns:mc="http://schemas.openxmlformats.org/markup-compatibility/2006">
          <mc:Choice Requires="x14">
            <control shapeId="28687" r:id="rId8" name="Check Box 15">
              <controlPr defaultSize="0" autoFill="0" autoLine="0" autoPict="0">
                <anchor moveWithCells="1">
                  <from>
                    <xdr:col>8</xdr:col>
                    <xdr:colOff>209550</xdr:colOff>
                    <xdr:row>9</xdr:row>
                    <xdr:rowOff>304800</xdr:rowOff>
                  </from>
                  <to>
                    <xdr:col>9</xdr:col>
                    <xdr:colOff>228600</xdr:colOff>
                    <xdr:row>9</xdr:row>
                    <xdr:rowOff>790575</xdr:rowOff>
                  </to>
                </anchor>
              </controlPr>
            </control>
          </mc:Choice>
        </mc:AlternateContent>
        <mc:AlternateContent xmlns:mc="http://schemas.openxmlformats.org/markup-compatibility/2006">
          <mc:Choice Requires="x14">
            <control shapeId="28688" r:id="rId9" name="Check Box 16">
              <controlPr defaultSize="0" autoFill="0" autoLine="0" autoPict="0">
                <anchor moveWithCells="1">
                  <from>
                    <xdr:col>8</xdr:col>
                    <xdr:colOff>209550</xdr:colOff>
                    <xdr:row>11</xdr:row>
                    <xdr:rowOff>0</xdr:rowOff>
                  </from>
                  <to>
                    <xdr:col>9</xdr:col>
                    <xdr:colOff>228600</xdr:colOff>
                    <xdr:row>11</xdr:row>
                    <xdr:rowOff>485775</xdr:rowOff>
                  </to>
                </anchor>
              </controlPr>
            </control>
          </mc:Choice>
        </mc:AlternateContent>
        <mc:AlternateContent xmlns:mc="http://schemas.openxmlformats.org/markup-compatibility/2006">
          <mc:Choice Requires="x14">
            <control shapeId="28691" r:id="rId10" name="Check Box 19">
              <controlPr defaultSize="0" autoFill="0" autoLine="0" autoPict="0">
                <anchor moveWithCells="1">
                  <from>
                    <xdr:col>8</xdr:col>
                    <xdr:colOff>238125</xdr:colOff>
                    <xdr:row>13</xdr:row>
                    <xdr:rowOff>209550</xdr:rowOff>
                  </from>
                  <to>
                    <xdr:col>9</xdr:col>
                    <xdr:colOff>257175</xdr:colOff>
                    <xdr:row>14</xdr:row>
                    <xdr:rowOff>466725</xdr:rowOff>
                  </to>
                </anchor>
              </controlPr>
            </control>
          </mc:Choice>
        </mc:AlternateContent>
        <mc:AlternateContent xmlns:mc="http://schemas.openxmlformats.org/markup-compatibility/2006">
          <mc:Choice Requires="x14">
            <control shapeId="28693" r:id="rId11" name="Check Box 21">
              <controlPr defaultSize="0" autoFill="0" autoLine="0" autoPict="0">
                <anchor moveWithCells="1">
                  <from>
                    <xdr:col>8</xdr:col>
                    <xdr:colOff>219075</xdr:colOff>
                    <xdr:row>15</xdr:row>
                    <xdr:rowOff>0</xdr:rowOff>
                  </from>
                  <to>
                    <xdr:col>9</xdr:col>
                    <xdr:colOff>238125</xdr:colOff>
                    <xdr:row>15</xdr:row>
                    <xdr:rowOff>485775</xdr:rowOff>
                  </to>
                </anchor>
              </controlPr>
            </control>
          </mc:Choice>
        </mc:AlternateContent>
        <mc:AlternateContent xmlns:mc="http://schemas.openxmlformats.org/markup-compatibility/2006">
          <mc:Choice Requires="x14">
            <control shapeId="28695" r:id="rId12" name="Check Box 23">
              <controlPr defaultSize="0" autoFill="0" autoLine="0" autoPict="0">
                <anchor moveWithCells="1">
                  <from>
                    <xdr:col>8</xdr:col>
                    <xdr:colOff>247650</xdr:colOff>
                    <xdr:row>16</xdr:row>
                    <xdr:rowOff>9525</xdr:rowOff>
                  </from>
                  <to>
                    <xdr:col>9</xdr:col>
                    <xdr:colOff>266700</xdr:colOff>
                    <xdr:row>16</xdr:row>
                    <xdr:rowOff>495300</xdr:rowOff>
                  </to>
                </anchor>
              </controlPr>
            </control>
          </mc:Choice>
        </mc:AlternateContent>
        <mc:AlternateContent xmlns:mc="http://schemas.openxmlformats.org/markup-compatibility/2006">
          <mc:Choice Requires="x14">
            <control shapeId="28696" r:id="rId13" name="Check Box 24">
              <controlPr defaultSize="0" autoFill="0" autoLine="0" autoPict="0">
                <anchor moveWithCells="1">
                  <from>
                    <xdr:col>8</xdr:col>
                    <xdr:colOff>228600</xdr:colOff>
                    <xdr:row>17</xdr:row>
                    <xdr:rowOff>19050</xdr:rowOff>
                  </from>
                  <to>
                    <xdr:col>9</xdr:col>
                    <xdr:colOff>247650</xdr:colOff>
                    <xdr:row>17</xdr:row>
                    <xdr:rowOff>504825</xdr:rowOff>
                  </to>
                </anchor>
              </controlPr>
            </control>
          </mc:Choice>
        </mc:AlternateContent>
        <mc:AlternateContent xmlns:mc="http://schemas.openxmlformats.org/markup-compatibility/2006">
          <mc:Choice Requires="x14">
            <control shapeId="28697" r:id="rId14" name="Check Box 25">
              <controlPr defaultSize="0" autoFill="0" autoLine="0" autoPict="0">
                <anchor moveWithCells="1">
                  <from>
                    <xdr:col>8</xdr:col>
                    <xdr:colOff>209550</xdr:colOff>
                    <xdr:row>18</xdr:row>
                    <xdr:rowOff>247650</xdr:rowOff>
                  </from>
                  <to>
                    <xdr:col>9</xdr:col>
                    <xdr:colOff>228600</xdr:colOff>
                    <xdr:row>18</xdr:row>
                    <xdr:rowOff>733425</xdr:rowOff>
                  </to>
                </anchor>
              </controlPr>
            </control>
          </mc:Choice>
        </mc:AlternateContent>
        <mc:AlternateContent xmlns:mc="http://schemas.openxmlformats.org/markup-compatibility/2006">
          <mc:Choice Requires="x14">
            <control shapeId="28698" r:id="rId15" name="Check Box 26">
              <controlPr defaultSize="0" autoFill="0" autoLine="0" autoPict="0">
                <anchor moveWithCells="1">
                  <from>
                    <xdr:col>8</xdr:col>
                    <xdr:colOff>219075</xdr:colOff>
                    <xdr:row>20</xdr:row>
                    <xdr:rowOff>9525</xdr:rowOff>
                  </from>
                  <to>
                    <xdr:col>9</xdr:col>
                    <xdr:colOff>238125</xdr:colOff>
                    <xdr:row>20</xdr:row>
                    <xdr:rowOff>495300</xdr:rowOff>
                  </to>
                </anchor>
              </controlPr>
            </control>
          </mc:Choice>
        </mc:AlternateContent>
        <mc:AlternateContent xmlns:mc="http://schemas.openxmlformats.org/markup-compatibility/2006">
          <mc:Choice Requires="x14">
            <control shapeId="28699" r:id="rId16" name="Check Box 27">
              <controlPr defaultSize="0" autoFill="0" autoLine="0" autoPict="0">
                <anchor moveWithCells="1">
                  <from>
                    <xdr:col>8</xdr:col>
                    <xdr:colOff>228600</xdr:colOff>
                    <xdr:row>21</xdr:row>
                    <xdr:rowOff>0</xdr:rowOff>
                  </from>
                  <to>
                    <xdr:col>9</xdr:col>
                    <xdr:colOff>247650</xdr:colOff>
                    <xdr:row>21</xdr:row>
                    <xdr:rowOff>485775</xdr:rowOff>
                  </to>
                </anchor>
              </controlPr>
            </control>
          </mc:Choice>
        </mc:AlternateContent>
        <mc:AlternateContent xmlns:mc="http://schemas.openxmlformats.org/markup-compatibility/2006">
          <mc:Choice Requires="x14">
            <control shapeId="28700" r:id="rId17" name="Check Box 28">
              <controlPr defaultSize="0" autoFill="0" autoLine="0" autoPict="0">
                <anchor moveWithCells="1">
                  <from>
                    <xdr:col>8</xdr:col>
                    <xdr:colOff>219075</xdr:colOff>
                    <xdr:row>19</xdr:row>
                    <xdr:rowOff>19050</xdr:rowOff>
                  </from>
                  <to>
                    <xdr:col>9</xdr:col>
                    <xdr:colOff>238125</xdr:colOff>
                    <xdr:row>19</xdr:row>
                    <xdr:rowOff>504825</xdr:rowOff>
                  </to>
                </anchor>
              </controlPr>
            </control>
          </mc:Choice>
        </mc:AlternateContent>
        <mc:AlternateContent xmlns:mc="http://schemas.openxmlformats.org/markup-compatibility/2006">
          <mc:Choice Requires="x14">
            <control shapeId="28701" r:id="rId18" name="Check Box 29">
              <controlPr defaultSize="0" autoFill="0" autoLine="0" autoPict="0">
                <anchor moveWithCells="1">
                  <from>
                    <xdr:col>0</xdr:col>
                    <xdr:colOff>5591175</xdr:colOff>
                    <xdr:row>28</xdr:row>
                    <xdr:rowOff>28575</xdr:rowOff>
                  </from>
                  <to>
                    <xdr:col>1</xdr:col>
                    <xdr:colOff>38100</xdr:colOff>
                    <xdr:row>28</xdr:row>
                    <xdr:rowOff>257175</xdr:rowOff>
                  </to>
                </anchor>
              </controlPr>
            </control>
          </mc:Choice>
        </mc:AlternateContent>
        <mc:AlternateContent xmlns:mc="http://schemas.openxmlformats.org/markup-compatibility/2006">
          <mc:Choice Requires="x14">
            <control shapeId="28702" r:id="rId19" name="Check Box 30">
              <controlPr defaultSize="0" autoFill="0" autoLine="0" autoPict="0">
                <anchor moveWithCells="1">
                  <from>
                    <xdr:col>0</xdr:col>
                    <xdr:colOff>5591175</xdr:colOff>
                    <xdr:row>29</xdr:row>
                    <xdr:rowOff>19050</xdr:rowOff>
                  </from>
                  <to>
                    <xdr:col>1</xdr:col>
                    <xdr:colOff>38100</xdr:colOff>
                    <xdr:row>29</xdr:row>
                    <xdr:rowOff>247650</xdr:rowOff>
                  </to>
                </anchor>
              </controlPr>
            </control>
          </mc:Choice>
        </mc:AlternateContent>
        <mc:AlternateContent xmlns:mc="http://schemas.openxmlformats.org/markup-compatibility/2006">
          <mc:Choice Requires="x14">
            <control shapeId="28703" r:id="rId20" name="Check Box 31">
              <controlPr defaultSize="0" autoFill="0" autoLine="0" autoPict="0">
                <anchor moveWithCells="1">
                  <from>
                    <xdr:col>0</xdr:col>
                    <xdr:colOff>5591175</xdr:colOff>
                    <xdr:row>30</xdr:row>
                    <xdr:rowOff>28575</xdr:rowOff>
                  </from>
                  <to>
                    <xdr:col>1</xdr:col>
                    <xdr:colOff>38100</xdr:colOff>
                    <xdr:row>30</xdr:row>
                    <xdr:rowOff>257175</xdr:rowOff>
                  </to>
                </anchor>
              </controlPr>
            </control>
          </mc:Choice>
        </mc:AlternateContent>
        <mc:AlternateContent xmlns:mc="http://schemas.openxmlformats.org/markup-compatibility/2006">
          <mc:Choice Requires="x14">
            <control shapeId="28704" r:id="rId21" name="Check Box 32">
              <controlPr defaultSize="0" autoFill="0" autoLine="0" autoPict="0">
                <anchor moveWithCells="1">
                  <from>
                    <xdr:col>0</xdr:col>
                    <xdr:colOff>5600700</xdr:colOff>
                    <xdr:row>31</xdr:row>
                    <xdr:rowOff>19050</xdr:rowOff>
                  </from>
                  <to>
                    <xdr:col>1</xdr:col>
                    <xdr:colOff>47625</xdr:colOff>
                    <xdr:row>31</xdr:row>
                    <xdr:rowOff>247650</xdr:rowOff>
                  </to>
                </anchor>
              </controlPr>
            </control>
          </mc:Choice>
        </mc:AlternateContent>
        <mc:AlternateContent xmlns:mc="http://schemas.openxmlformats.org/markup-compatibility/2006">
          <mc:Choice Requires="x14">
            <control shapeId="28705" r:id="rId22" name="Check Box 33">
              <controlPr defaultSize="0" autoFill="0" autoLine="0" autoPict="0">
                <anchor moveWithCells="1">
                  <from>
                    <xdr:col>0</xdr:col>
                    <xdr:colOff>5600700</xdr:colOff>
                    <xdr:row>32</xdr:row>
                    <xdr:rowOff>19050</xdr:rowOff>
                  </from>
                  <to>
                    <xdr:col>1</xdr:col>
                    <xdr:colOff>47625</xdr:colOff>
                    <xdr:row>32</xdr:row>
                    <xdr:rowOff>247650</xdr:rowOff>
                  </to>
                </anchor>
              </controlPr>
            </control>
          </mc:Choice>
        </mc:AlternateContent>
        <mc:AlternateContent xmlns:mc="http://schemas.openxmlformats.org/markup-compatibility/2006">
          <mc:Choice Requires="x14">
            <control shapeId="28706" r:id="rId23" name="Check Box 34">
              <controlPr defaultSize="0" autoFill="0" autoLine="0" autoPict="0">
                <anchor moveWithCells="1">
                  <from>
                    <xdr:col>0</xdr:col>
                    <xdr:colOff>5600700</xdr:colOff>
                    <xdr:row>33</xdr:row>
                    <xdr:rowOff>47625</xdr:rowOff>
                  </from>
                  <to>
                    <xdr:col>1</xdr:col>
                    <xdr:colOff>47625</xdr:colOff>
                    <xdr:row>33</xdr:row>
                    <xdr:rowOff>276225</xdr:rowOff>
                  </to>
                </anchor>
              </controlPr>
            </control>
          </mc:Choice>
        </mc:AlternateContent>
        <mc:AlternateContent xmlns:mc="http://schemas.openxmlformats.org/markup-compatibility/2006">
          <mc:Choice Requires="x14">
            <control shapeId="28707" r:id="rId24" name="Check Box 35">
              <controlPr defaultSize="0" autoFill="0" autoLine="0" autoPict="0">
                <anchor moveWithCells="1">
                  <from>
                    <xdr:col>0</xdr:col>
                    <xdr:colOff>5600700</xdr:colOff>
                    <xdr:row>34</xdr:row>
                    <xdr:rowOff>19050</xdr:rowOff>
                  </from>
                  <to>
                    <xdr:col>1</xdr:col>
                    <xdr:colOff>47625</xdr:colOff>
                    <xdr:row>34</xdr:row>
                    <xdr:rowOff>247650</xdr:rowOff>
                  </to>
                </anchor>
              </controlPr>
            </control>
          </mc:Choice>
        </mc:AlternateContent>
        <mc:AlternateContent xmlns:mc="http://schemas.openxmlformats.org/markup-compatibility/2006">
          <mc:Choice Requires="x14">
            <control shapeId="28708" r:id="rId25" name="Check Box 36">
              <controlPr defaultSize="0" autoFill="0" autoLine="0" autoPict="0">
                <anchor moveWithCells="1">
                  <from>
                    <xdr:col>0</xdr:col>
                    <xdr:colOff>5610225</xdr:colOff>
                    <xdr:row>35</xdr:row>
                    <xdr:rowOff>47625</xdr:rowOff>
                  </from>
                  <to>
                    <xdr:col>1</xdr:col>
                    <xdr:colOff>57150</xdr:colOff>
                    <xdr:row>35</xdr:row>
                    <xdr:rowOff>276225</xdr:rowOff>
                  </to>
                </anchor>
              </controlPr>
            </control>
          </mc:Choice>
        </mc:AlternateContent>
        <mc:AlternateContent xmlns:mc="http://schemas.openxmlformats.org/markup-compatibility/2006">
          <mc:Choice Requires="x14">
            <control shapeId="28710" r:id="rId26" name="Check Box 38">
              <controlPr defaultSize="0" autoFill="0" autoLine="0" autoPict="0">
                <anchor moveWithCells="1">
                  <from>
                    <xdr:col>8</xdr:col>
                    <xdr:colOff>228600</xdr:colOff>
                    <xdr:row>22</xdr:row>
                    <xdr:rowOff>190500</xdr:rowOff>
                  </from>
                  <to>
                    <xdr:col>9</xdr:col>
                    <xdr:colOff>247650</xdr:colOff>
                    <xdr:row>22</xdr:row>
                    <xdr:rowOff>676275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D8502-9D29-4A2D-B3F1-384E291D01DE}">
  <sheetPr codeName="Tabelle10">
    <pageSetUpPr fitToPage="1"/>
  </sheetPr>
  <dimension ref="A1:N62"/>
  <sheetViews>
    <sheetView showGridLines="0" view="pageBreakPreview" topLeftCell="A15" zoomScale="60" zoomScaleNormal="100" workbookViewId="0">
      <selection activeCell="J15" sqref="J1:L1048576"/>
    </sheetView>
  </sheetViews>
  <sheetFormatPr baseColWidth="10" defaultRowHeight="15"/>
  <cols>
    <col min="1" max="1" width="86.5703125" style="4" customWidth="1"/>
    <col min="2" max="5" width="4.5703125" customWidth="1"/>
    <col min="6" max="6" width="33.42578125" customWidth="1"/>
    <col min="7" max="7" width="22.42578125" customWidth="1"/>
    <col min="8" max="9" width="14.42578125" customWidth="1"/>
    <col min="10" max="11" width="16.42578125" hidden="1" customWidth="1"/>
    <col min="12" max="12" width="18" hidden="1" customWidth="1"/>
  </cols>
  <sheetData>
    <row r="1" spans="1:13" ht="48" customHeight="1" thickBot="1">
      <c r="A1" s="327" t="s">
        <v>2</v>
      </c>
      <c r="B1" s="416"/>
      <c r="C1" s="416"/>
      <c r="D1" s="416"/>
      <c r="E1" s="416"/>
      <c r="F1" s="416"/>
      <c r="G1" s="416"/>
      <c r="H1" s="416"/>
      <c r="I1" s="416"/>
      <c r="J1" s="416"/>
      <c r="K1" s="416"/>
      <c r="L1" s="416"/>
      <c r="M1" s="1"/>
    </row>
    <row r="2" spans="1:13" ht="48" customHeight="1">
      <c r="A2" s="161" t="s">
        <v>201</v>
      </c>
      <c r="B2" s="331">
        <f>'Deckblatt Kand'!$B$5</f>
        <v>0</v>
      </c>
      <c r="C2" s="331"/>
      <c r="D2" s="331"/>
      <c r="E2" s="331"/>
      <c r="F2" s="331"/>
      <c r="G2" s="332">
        <f>'Deckblatt Kand'!$B$6</f>
        <v>0</v>
      </c>
      <c r="H2" s="331"/>
      <c r="I2" s="118"/>
      <c r="J2" s="50"/>
      <c r="K2" s="50"/>
      <c r="L2" s="50"/>
      <c r="M2" s="1"/>
    </row>
    <row r="3" spans="1:13" s="2" customFormat="1" ht="48" customHeight="1">
      <c r="A3" s="329" t="s">
        <v>111</v>
      </c>
      <c r="B3" s="417" t="s">
        <v>122</v>
      </c>
      <c r="C3" s="417"/>
      <c r="D3" s="417"/>
      <c r="E3" s="417"/>
      <c r="F3" s="439" t="s">
        <v>171</v>
      </c>
      <c r="G3" s="439"/>
      <c r="H3" s="439"/>
      <c r="I3" s="334" t="s">
        <v>250</v>
      </c>
      <c r="J3" s="330" t="s">
        <v>0</v>
      </c>
      <c r="K3" s="374" t="s">
        <v>125</v>
      </c>
      <c r="L3" s="374"/>
    </row>
    <row r="4" spans="1:13" s="2" customFormat="1" ht="48" customHeight="1">
      <c r="A4" s="329"/>
      <c r="B4" s="103">
        <v>0</v>
      </c>
      <c r="C4" s="104">
        <v>1</v>
      </c>
      <c r="D4" s="105">
        <v>2</v>
      </c>
      <c r="E4" s="106">
        <v>3</v>
      </c>
      <c r="F4" s="439"/>
      <c r="G4" s="439"/>
      <c r="H4" s="439"/>
      <c r="I4" s="334"/>
      <c r="J4" s="330"/>
      <c r="K4" s="177" t="s">
        <v>4</v>
      </c>
      <c r="L4" s="177" t="s">
        <v>3</v>
      </c>
    </row>
    <row r="5" spans="1:13" s="2" customFormat="1" ht="39.950000000000003" customHeight="1">
      <c r="A5" s="435" t="s">
        <v>65</v>
      </c>
      <c r="B5" s="435"/>
      <c r="C5" s="435"/>
      <c r="D5" s="435"/>
      <c r="E5" s="435"/>
      <c r="F5" s="435"/>
      <c r="G5" s="435"/>
      <c r="H5" s="435"/>
      <c r="I5" s="436"/>
      <c r="J5" s="338"/>
      <c r="K5" s="338"/>
      <c r="L5" s="338"/>
    </row>
    <row r="6" spans="1:13" s="2" customFormat="1" ht="39.950000000000003" customHeight="1">
      <c r="A6" s="438" t="s">
        <v>25</v>
      </c>
      <c r="B6" s="438"/>
      <c r="C6" s="438"/>
      <c r="D6" s="438"/>
      <c r="E6" s="438"/>
      <c r="F6" s="438"/>
      <c r="G6" s="438"/>
      <c r="H6" s="438"/>
      <c r="I6" s="437"/>
      <c r="J6" s="338"/>
      <c r="K6" s="338"/>
      <c r="L6" s="338"/>
    </row>
    <row r="7" spans="1:13" s="24" customFormat="1" ht="18" customHeight="1">
      <c r="A7" s="396" t="s">
        <v>121</v>
      </c>
      <c r="B7" s="396"/>
      <c r="C7" s="396"/>
      <c r="D7" s="396"/>
      <c r="E7" s="396"/>
      <c r="F7" s="396"/>
      <c r="G7" s="396"/>
      <c r="H7" s="396"/>
      <c r="I7" s="396"/>
      <c r="J7" s="396"/>
      <c r="K7" s="396"/>
      <c r="L7" s="396"/>
    </row>
    <row r="8" spans="1:13" s="2" customFormat="1" ht="80.099999999999994" customHeight="1">
      <c r="A8" s="198" t="s">
        <v>13</v>
      </c>
      <c r="B8" s="216"/>
      <c r="C8" s="217"/>
      <c r="D8" s="218"/>
      <c r="E8" s="219"/>
      <c r="F8" s="362"/>
      <c r="G8" s="363"/>
      <c r="H8" s="364"/>
      <c r="I8" s="138"/>
      <c r="J8" s="52">
        <v>2</v>
      </c>
      <c r="K8" s="30">
        <f t="shared" ref="K8:K12" si="0">SUM(IF(B8&lt;&gt;"",0,0),IF(C8&lt;&gt;"",1,0),IF(D8&lt;&gt;"",2,0),IF(E8&lt;&gt;"",3,0))*J8</f>
        <v>0</v>
      </c>
      <c r="L8" s="112"/>
    </row>
    <row r="9" spans="1:13" s="175" customFormat="1" ht="80.099999999999994" customHeight="1">
      <c r="A9" s="76" t="s">
        <v>264</v>
      </c>
      <c r="B9" s="216"/>
      <c r="C9" s="217"/>
      <c r="D9" s="218"/>
      <c r="E9" s="219"/>
      <c r="F9" s="440"/>
      <c r="G9" s="441"/>
      <c r="H9" s="442"/>
      <c r="I9" s="220"/>
      <c r="J9" s="221">
        <v>2</v>
      </c>
      <c r="K9" s="222">
        <f t="shared" si="0"/>
        <v>0</v>
      </c>
      <c r="L9" s="223"/>
    </row>
    <row r="10" spans="1:13" s="2" customFormat="1" ht="80.099999999999994" customHeight="1">
      <c r="A10" s="87" t="s">
        <v>272</v>
      </c>
      <c r="B10" s="216"/>
      <c r="C10" s="217"/>
      <c r="D10" s="218"/>
      <c r="E10" s="219"/>
      <c r="F10" s="362"/>
      <c r="G10" s="363"/>
      <c r="H10" s="364"/>
      <c r="I10" s="208"/>
      <c r="J10" s="52">
        <v>1</v>
      </c>
      <c r="K10" s="30">
        <f t="shared" si="0"/>
        <v>0</v>
      </c>
      <c r="L10" s="112"/>
    </row>
    <row r="11" spans="1:13" s="2" customFormat="1" ht="80.099999999999994" customHeight="1">
      <c r="A11" s="212" t="s">
        <v>431</v>
      </c>
      <c r="B11" s="216"/>
      <c r="C11" s="217"/>
      <c r="D11" s="218"/>
      <c r="E11" s="219"/>
      <c r="F11" s="336"/>
      <c r="G11" s="336"/>
      <c r="H11" s="336"/>
      <c r="I11" s="116"/>
      <c r="J11" s="52">
        <v>2</v>
      </c>
      <c r="K11" s="30">
        <f t="shared" si="0"/>
        <v>0</v>
      </c>
      <c r="L11" s="112"/>
    </row>
    <row r="12" spans="1:13" s="2" customFormat="1" ht="80.099999999999994" customHeight="1">
      <c r="A12" s="87" t="s">
        <v>266</v>
      </c>
      <c r="B12" s="216"/>
      <c r="C12" s="217"/>
      <c r="D12" s="218"/>
      <c r="E12" s="219"/>
      <c r="F12" s="336"/>
      <c r="G12" s="336"/>
      <c r="H12" s="336"/>
      <c r="I12" s="116"/>
      <c r="J12" s="52">
        <v>1</v>
      </c>
      <c r="K12" s="30">
        <v>0</v>
      </c>
      <c r="L12" s="112"/>
    </row>
    <row r="13" spans="1:13" s="24" customFormat="1" ht="18" customHeight="1">
      <c r="A13" s="194"/>
      <c r="B13" s="195"/>
      <c r="C13" s="195"/>
      <c r="D13" s="214"/>
      <c r="E13" s="214"/>
      <c r="F13" s="214"/>
      <c r="G13" s="214"/>
      <c r="H13" s="215"/>
      <c r="I13" s="206"/>
      <c r="J13" s="52"/>
      <c r="K13" s="179">
        <f>SUM(K8:K12)</f>
        <v>0</v>
      </c>
      <c r="L13" s="193"/>
    </row>
    <row r="14" spans="1:13" s="24" customFormat="1" ht="18" customHeight="1">
      <c r="A14" s="396" t="s">
        <v>164</v>
      </c>
      <c r="B14" s="396"/>
      <c r="C14" s="396"/>
      <c r="D14" s="396"/>
      <c r="E14" s="396"/>
      <c r="F14" s="396"/>
      <c r="G14" s="396"/>
      <c r="H14" s="396"/>
      <c r="I14" s="396"/>
      <c r="J14" s="396"/>
      <c r="K14" s="396"/>
      <c r="L14" s="396"/>
    </row>
    <row r="15" spans="1:13" s="2" customFormat="1" ht="80.099999999999994" customHeight="1">
      <c r="A15" s="87" t="s">
        <v>271</v>
      </c>
      <c r="B15" s="216"/>
      <c r="C15" s="217"/>
      <c r="D15" s="218"/>
      <c r="E15" s="219"/>
      <c r="F15" s="336"/>
      <c r="G15" s="336"/>
      <c r="H15" s="336"/>
      <c r="I15" s="116"/>
      <c r="J15" s="52">
        <v>1</v>
      </c>
      <c r="K15" s="110"/>
      <c r="L15" s="30">
        <f>SUM(IF(B15&lt;&gt;"",0,0),IF(C15&lt;&gt;"",1,0),IF(D15&lt;&gt;"",2,0),IF(E15&lt;&gt;"",3,0))</f>
        <v>0</v>
      </c>
    </row>
    <row r="16" spans="1:13" s="2" customFormat="1" ht="80.099999999999994" customHeight="1">
      <c r="A16" s="87" t="s">
        <v>12</v>
      </c>
      <c r="B16" s="216"/>
      <c r="C16" s="217"/>
      <c r="D16" s="218"/>
      <c r="E16" s="219"/>
      <c r="F16" s="336"/>
      <c r="G16" s="336"/>
      <c r="H16" s="336"/>
      <c r="I16" s="116"/>
      <c r="J16" s="52">
        <v>1</v>
      </c>
      <c r="K16" s="110"/>
      <c r="L16" s="30">
        <f>SUM(IF(B16&lt;&gt;"",0,0),IF(C16&lt;&gt;"",1,0),IF(D16&lt;&gt;"",2,0),IF(E16&lt;&gt;"",3,0))</f>
        <v>0</v>
      </c>
    </row>
    <row r="17" spans="1:14" s="2" customFormat="1" ht="80.099999999999994" customHeight="1">
      <c r="A17" s="87" t="s">
        <v>27</v>
      </c>
      <c r="B17" s="216"/>
      <c r="C17" s="217"/>
      <c r="D17" s="218"/>
      <c r="E17" s="219"/>
      <c r="F17" s="362"/>
      <c r="G17" s="363"/>
      <c r="H17" s="364"/>
      <c r="I17" s="116"/>
      <c r="J17" s="52">
        <v>2</v>
      </c>
      <c r="K17" s="110"/>
      <c r="L17" s="301">
        <f>SUM(IF(B17&lt;&gt;"",0,0),IF(C17&lt;&gt;"",1,0),IF(D17&lt;&gt;"",2,0),IF(E17&lt;&gt;"",3,0))*J17</f>
        <v>0</v>
      </c>
    </row>
    <row r="18" spans="1:14" s="2" customFormat="1" ht="80.099999999999994" customHeight="1">
      <c r="A18" s="87" t="s">
        <v>268</v>
      </c>
      <c r="B18" s="216"/>
      <c r="C18" s="217"/>
      <c r="D18" s="218"/>
      <c r="E18" s="219"/>
      <c r="F18" s="336"/>
      <c r="G18" s="336"/>
      <c r="H18" s="336"/>
      <c r="I18" s="116"/>
      <c r="J18" s="52">
        <v>1</v>
      </c>
      <c r="K18" s="110"/>
      <c r="L18" s="30">
        <f t="shared" ref="L18:L22" si="1">SUM(IF(B18&lt;&gt;"",0,0),IF(C18&lt;&gt;"",1,0),IF(D18&lt;&gt;"",2,0),IF(E18&lt;&gt;"",3,0))</f>
        <v>0</v>
      </c>
    </row>
    <row r="19" spans="1:14" s="2" customFormat="1" ht="80.099999999999994" customHeight="1">
      <c r="A19" s="87" t="s">
        <v>18</v>
      </c>
      <c r="B19" s="216"/>
      <c r="C19" s="217"/>
      <c r="D19" s="218"/>
      <c r="E19" s="219"/>
      <c r="F19" s="336"/>
      <c r="G19" s="336"/>
      <c r="H19" s="336"/>
      <c r="I19" s="116"/>
      <c r="J19" s="52">
        <v>1</v>
      </c>
      <c r="K19" s="110"/>
      <c r="L19" s="30">
        <f t="shared" si="1"/>
        <v>0</v>
      </c>
      <c r="M19" s="18"/>
      <c r="N19" s="18"/>
    </row>
    <row r="20" spans="1:14" s="2" customFormat="1" ht="80.099999999999994" customHeight="1">
      <c r="A20" s="87" t="s">
        <v>26</v>
      </c>
      <c r="B20" s="216"/>
      <c r="C20" s="217"/>
      <c r="D20" s="218"/>
      <c r="E20" s="219"/>
      <c r="F20" s="336"/>
      <c r="G20" s="336"/>
      <c r="H20" s="336"/>
      <c r="I20" s="189"/>
      <c r="J20" s="52">
        <v>1</v>
      </c>
      <c r="K20" s="110"/>
      <c r="L20" s="30">
        <f t="shared" si="1"/>
        <v>0</v>
      </c>
      <c r="M20" s="18"/>
      <c r="N20" s="18"/>
    </row>
    <row r="21" spans="1:14" s="2" customFormat="1" ht="80.099999999999994" customHeight="1">
      <c r="A21" s="87" t="s">
        <v>269</v>
      </c>
      <c r="B21" s="216"/>
      <c r="C21" s="217"/>
      <c r="D21" s="218"/>
      <c r="E21" s="219"/>
      <c r="F21" s="336"/>
      <c r="G21" s="336"/>
      <c r="H21" s="336"/>
      <c r="I21" s="116"/>
      <c r="J21" s="52">
        <v>1</v>
      </c>
      <c r="K21" s="110"/>
      <c r="L21" s="30">
        <f t="shared" si="1"/>
        <v>0</v>
      </c>
      <c r="M21" s="18"/>
      <c r="N21" s="18"/>
    </row>
    <row r="22" spans="1:14" s="2" customFormat="1" ht="80.099999999999994" customHeight="1">
      <c r="A22" s="87" t="s">
        <v>19</v>
      </c>
      <c r="B22" s="216"/>
      <c r="C22" s="217"/>
      <c r="D22" s="218"/>
      <c r="E22" s="219"/>
      <c r="F22" s="336"/>
      <c r="G22" s="336"/>
      <c r="H22" s="336"/>
      <c r="I22" s="189"/>
      <c r="J22" s="52">
        <v>1</v>
      </c>
      <c r="K22" s="114"/>
      <c r="L22" s="30">
        <v>0</v>
      </c>
      <c r="M22" s="18"/>
      <c r="N22" s="18"/>
    </row>
    <row r="23" spans="1:14" s="24" customFormat="1" ht="18" customHeight="1" thickBot="1">
      <c r="A23" s="87"/>
      <c r="B23" s="213"/>
      <c r="C23" s="214"/>
      <c r="D23" s="214"/>
      <c r="E23" s="214"/>
      <c r="F23" s="214"/>
      <c r="G23" s="214"/>
      <c r="H23" s="214"/>
      <c r="I23" s="215"/>
      <c r="J23" s="52"/>
      <c r="K23" s="185"/>
      <c r="L23" s="185">
        <f>SUM(L14:L22)</f>
        <v>0</v>
      </c>
    </row>
    <row r="24" spans="1:14" s="24" customFormat="1" ht="18" customHeight="1" thickTop="1">
      <c r="A24" s="342" t="s">
        <v>1</v>
      </c>
      <c r="B24" s="342"/>
      <c r="C24" s="342"/>
      <c r="D24" s="342"/>
      <c r="E24" s="342"/>
      <c r="F24" s="342"/>
      <c r="G24" s="342"/>
      <c r="H24" s="342"/>
      <c r="I24" s="342"/>
      <c r="J24" s="342"/>
      <c r="K24" s="100">
        <f>SUM(K8:K12)</f>
        <v>0</v>
      </c>
      <c r="L24" s="100">
        <f>SUM(L15:L22)</f>
        <v>0</v>
      </c>
    </row>
    <row r="25" spans="1:14" s="24" customFormat="1" ht="17.25">
      <c r="A25" s="342" t="s">
        <v>119</v>
      </c>
      <c r="B25" s="342"/>
      <c r="C25" s="342"/>
      <c r="D25" s="342"/>
      <c r="E25" s="342"/>
      <c r="F25" s="342"/>
      <c r="G25" s="342"/>
      <c r="H25" s="342"/>
      <c r="I25" s="342"/>
      <c r="J25" s="342"/>
      <c r="K25" s="99">
        <v>24</v>
      </c>
      <c r="L25" s="99">
        <v>27</v>
      </c>
    </row>
    <row r="27" spans="1:14" ht="16.5">
      <c r="A27" s="134"/>
      <c r="B27" s="406" t="s">
        <v>319</v>
      </c>
      <c r="C27" s="406"/>
      <c r="D27" s="406"/>
      <c r="E27" s="406"/>
      <c r="F27" s="406"/>
      <c r="G27" s="406"/>
      <c r="H27" s="406"/>
      <c r="I27" s="406"/>
    </row>
    <row r="28" spans="1:14" ht="23.25" customHeight="1">
      <c r="A28" s="224"/>
      <c r="B28" s="224" t="s">
        <v>364</v>
      </c>
    </row>
    <row r="29" spans="1:14" ht="23.25" customHeight="1">
      <c r="A29" s="224"/>
      <c r="B29" s="224" t="s">
        <v>365</v>
      </c>
    </row>
    <row r="30" spans="1:14" ht="23.25" customHeight="1">
      <c r="A30" s="224"/>
      <c r="B30" s="224" t="s">
        <v>366</v>
      </c>
    </row>
    <row r="31" spans="1:14" ht="23.25" customHeight="1">
      <c r="A31" s="224"/>
      <c r="B31" s="224" t="s">
        <v>372</v>
      </c>
    </row>
    <row r="32" spans="1:14" ht="23.25" customHeight="1">
      <c r="A32" s="224"/>
      <c r="B32" s="224" t="s">
        <v>373</v>
      </c>
    </row>
    <row r="33" spans="1:11" ht="23.25" customHeight="1">
      <c r="A33" s="224"/>
      <c r="B33" s="224" t="s">
        <v>374</v>
      </c>
    </row>
    <row r="34" spans="1:11" ht="23.25" customHeight="1">
      <c r="A34" s="224"/>
      <c r="B34" s="224" t="s">
        <v>371</v>
      </c>
    </row>
    <row r="37" spans="1:11" ht="33" customHeight="1">
      <c r="A37" s="343" t="s">
        <v>249</v>
      </c>
      <c r="B37" s="343"/>
      <c r="C37" s="343"/>
      <c r="D37" s="343"/>
      <c r="E37" s="343"/>
      <c r="F37" s="343"/>
      <c r="G37" s="343"/>
      <c r="H37" s="343"/>
      <c r="I37" s="343"/>
      <c r="J37" s="343"/>
      <c r="K37" s="343"/>
    </row>
    <row r="38" spans="1:11" ht="33" customHeight="1">
      <c r="A38" s="335"/>
      <c r="B38" s="335"/>
      <c r="C38" s="335"/>
      <c r="D38" s="335"/>
      <c r="E38" s="335"/>
      <c r="F38" s="335"/>
      <c r="G38" s="335"/>
      <c r="H38" s="335"/>
      <c r="I38" s="335"/>
      <c r="J38" s="335"/>
      <c r="K38" s="335"/>
    </row>
    <row r="39" spans="1:11" ht="33" customHeight="1">
      <c r="A39" s="335"/>
      <c r="B39" s="335"/>
      <c r="C39" s="335"/>
      <c r="D39" s="335"/>
      <c r="E39" s="335"/>
      <c r="F39" s="335"/>
      <c r="G39" s="335"/>
      <c r="H39" s="335"/>
      <c r="I39" s="335"/>
      <c r="J39" s="335"/>
      <c r="K39" s="335"/>
    </row>
    <row r="40" spans="1:11" ht="33" customHeight="1">
      <c r="A40" s="335"/>
      <c r="B40" s="335"/>
      <c r="C40" s="335"/>
      <c r="D40" s="335"/>
      <c r="E40" s="335"/>
      <c r="F40" s="335"/>
      <c r="G40" s="335"/>
      <c r="H40" s="335"/>
      <c r="I40" s="335"/>
      <c r="J40" s="335"/>
      <c r="K40" s="335"/>
    </row>
    <row r="41" spans="1:11" ht="33" customHeight="1">
      <c r="A41" s="335"/>
      <c r="B41" s="335"/>
      <c r="C41" s="335"/>
      <c r="D41" s="335"/>
      <c r="E41" s="335"/>
      <c r="F41" s="335"/>
      <c r="G41" s="335"/>
      <c r="H41" s="335"/>
      <c r="I41" s="335"/>
      <c r="J41" s="335"/>
      <c r="K41" s="335"/>
    </row>
    <row r="42" spans="1:11" s="2" customFormat="1" ht="33" customHeight="1">
      <c r="A42" s="335"/>
      <c r="B42" s="335"/>
      <c r="C42" s="335"/>
      <c r="D42" s="335"/>
      <c r="E42" s="335"/>
      <c r="F42" s="335"/>
      <c r="G42" s="335"/>
      <c r="H42" s="335"/>
      <c r="I42" s="335"/>
      <c r="J42" s="335"/>
      <c r="K42" s="335"/>
    </row>
    <row r="43" spans="1:11" s="2" customFormat="1" ht="33" customHeight="1">
      <c r="A43" s="335"/>
      <c r="B43" s="335"/>
      <c r="C43" s="335"/>
      <c r="D43" s="335"/>
      <c r="E43" s="335"/>
      <c r="F43" s="335"/>
      <c r="G43" s="335"/>
      <c r="H43" s="335"/>
      <c r="I43" s="335"/>
      <c r="J43" s="335"/>
      <c r="K43" s="335"/>
    </row>
    <row r="44" spans="1:11" s="2" customFormat="1" ht="33" customHeight="1">
      <c r="A44" s="335"/>
      <c r="B44" s="335"/>
      <c r="C44" s="335"/>
      <c r="D44" s="335"/>
      <c r="E44" s="335"/>
      <c r="F44" s="335"/>
      <c r="G44" s="335"/>
      <c r="H44" s="335"/>
      <c r="I44" s="335"/>
      <c r="J44" s="335"/>
      <c r="K44" s="335"/>
    </row>
    <row r="45" spans="1:11" s="2" customFormat="1" ht="33" customHeight="1">
      <c r="A45" s="335"/>
      <c r="B45" s="335"/>
      <c r="C45" s="335"/>
      <c r="D45" s="335"/>
      <c r="E45" s="335"/>
      <c r="F45" s="335"/>
      <c r="G45" s="335"/>
      <c r="H45" s="335"/>
      <c r="I45" s="335"/>
      <c r="J45" s="335"/>
      <c r="K45" s="335"/>
    </row>
    <row r="46" spans="1:11" s="2" customFormat="1" ht="33" customHeight="1">
      <c r="A46" s="335"/>
      <c r="B46" s="335"/>
      <c r="C46" s="335"/>
      <c r="D46" s="335"/>
      <c r="E46" s="335"/>
      <c r="F46" s="335"/>
      <c r="G46" s="335"/>
      <c r="H46" s="335"/>
      <c r="I46" s="335"/>
      <c r="J46" s="335"/>
      <c r="K46" s="335"/>
    </row>
    <row r="47" spans="1:11" s="2" customFormat="1" ht="33" customHeight="1">
      <c r="A47" s="335"/>
      <c r="B47" s="335"/>
      <c r="C47" s="335"/>
      <c r="D47" s="335"/>
      <c r="E47" s="335"/>
      <c r="F47" s="335"/>
      <c r="G47" s="335"/>
      <c r="H47" s="335"/>
      <c r="I47" s="335"/>
      <c r="J47" s="335"/>
      <c r="K47" s="335"/>
    </row>
    <row r="50" spans="1:12" ht="54" customHeight="1">
      <c r="A50" s="366"/>
      <c r="B50" s="367"/>
      <c r="C50" s="367"/>
      <c r="D50" s="367"/>
      <c r="E50" s="367"/>
      <c r="F50" s="367"/>
      <c r="G50" s="367"/>
      <c r="H50" s="367"/>
      <c r="I50" s="367"/>
      <c r="J50" s="367"/>
      <c r="K50" s="367"/>
      <c r="L50" s="367"/>
    </row>
    <row r="51" spans="1:12" ht="18.75">
      <c r="A51" s="3"/>
    </row>
    <row r="52" spans="1:12">
      <c r="A52" s="368"/>
      <c r="B52" s="369"/>
      <c r="C52" s="369"/>
      <c r="D52" s="369"/>
      <c r="E52" s="369"/>
      <c r="F52" s="368"/>
      <c r="G52" s="20"/>
      <c r="H52" s="368"/>
      <c r="I52" s="20"/>
      <c r="J52" s="369"/>
      <c r="K52" s="21"/>
      <c r="L52" s="88"/>
    </row>
    <row r="53" spans="1:12">
      <c r="A53" s="368"/>
      <c r="B53" s="9"/>
      <c r="C53" s="10"/>
      <c r="D53" s="11"/>
      <c r="E53" s="12"/>
      <c r="F53" s="368"/>
      <c r="G53" s="20"/>
      <c r="H53" s="368"/>
      <c r="I53" s="20"/>
      <c r="J53" s="369"/>
      <c r="K53" s="21"/>
      <c r="L53" s="21"/>
    </row>
    <row r="54" spans="1:12" ht="23.25">
      <c r="A54" s="3"/>
      <c r="B54" s="13"/>
      <c r="C54" s="13"/>
      <c r="D54" s="13"/>
      <c r="E54" s="13"/>
      <c r="F54" s="2"/>
      <c r="G54" s="2"/>
      <c r="H54" s="2"/>
      <c r="I54" s="2"/>
      <c r="J54" s="8"/>
      <c r="K54" s="8"/>
      <c r="L54" s="8"/>
    </row>
    <row r="55" spans="1:12" ht="23.25">
      <c r="A55" s="3"/>
      <c r="B55" s="14"/>
      <c r="C55" s="15"/>
      <c r="D55" s="16"/>
      <c r="E55" s="16"/>
      <c r="F55" s="2"/>
      <c r="G55" s="2"/>
      <c r="H55" s="2"/>
      <c r="I55" s="2"/>
      <c r="J55" s="8"/>
      <c r="K55" s="8"/>
      <c r="L55" s="8"/>
    </row>
    <row r="56" spans="1:12" ht="23.25">
      <c r="A56" s="3"/>
      <c r="B56" s="14"/>
      <c r="C56" s="15"/>
      <c r="D56" s="16"/>
      <c r="E56" s="16"/>
      <c r="F56" s="2"/>
      <c r="G56" s="2"/>
      <c r="H56" s="2"/>
      <c r="I56" s="2"/>
      <c r="J56" s="8"/>
      <c r="K56" s="8"/>
      <c r="L56" s="8"/>
    </row>
    <row r="57" spans="1:12" ht="23.25">
      <c r="A57" s="3"/>
      <c r="B57" s="14"/>
      <c r="C57" s="15"/>
      <c r="D57" s="16"/>
      <c r="E57" s="16"/>
      <c r="F57" s="2"/>
      <c r="G57" s="2"/>
      <c r="H57" s="2"/>
      <c r="I57" s="2"/>
      <c r="J57" s="8"/>
      <c r="K57" s="8"/>
      <c r="L57" s="8"/>
    </row>
    <row r="58" spans="1:12" ht="23.25">
      <c r="A58" s="3"/>
      <c r="B58" s="14"/>
      <c r="C58" s="15"/>
      <c r="D58" s="16"/>
      <c r="E58" s="16"/>
      <c r="F58" s="2"/>
      <c r="G58" s="2"/>
      <c r="H58" s="2"/>
      <c r="I58" s="2"/>
      <c r="J58" s="8"/>
      <c r="K58" s="8"/>
      <c r="L58" s="8"/>
    </row>
    <row r="59" spans="1:12" ht="23.25">
      <c r="A59" s="3"/>
      <c r="B59" s="14"/>
      <c r="C59" s="15"/>
      <c r="D59" s="16"/>
      <c r="E59" s="16"/>
      <c r="F59" s="2"/>
      <c r="G59" s="2"/>
      <c r="H59" s="2"/>
      <c r="I59" s="2"/>
      <c r="J59" s="8"/>
      <c r="K59" s="8"/>
      <c r="L59" s="8"/>
    </row>
    <row r="60" spans="1:12" ht="15.75">
      <c r="A60" s="370"/>
      <c r="B60" s="370"/>
      <c r="C60" s="370"/>
      <c r="D60" s="370"/>
      <c r="E60" s="370"/>
      <c r="F60" s="370"/>
      <c r="G60" s="370"/>
      <c r="H60" s="370"/>
      <c r="I60" s="370"/>
      <c r="J60" s="370"/>
      <c r="K60" s="19"/>
      <c r="L60" s="19"/>
    </row>
    <row r="61" spans="1:12" ht="15.75">
      <c r="A61" s="365"/>
      <c r="B61" s="365"/>
      <c r="C61" s="365"/>
      <c r="D61" s="365"/>
      <c r="E61" s="365"/>
      <c r="F61" s="365"/>
      <c r="G61" s="365"/>
      <c r="H61" s="365"/>
      <c r="I61" s="365"/>
      <c r="J61" s="365"/>
      <c r="K61" s="365"/>
      <c r="L61" s="365"/>
    </row>
    <row r="62" spans="1:12" ht="15.75">
      <c r="A62" s="17"/>
      <c r="B62" s="2"/>
      <c r="C62" s="2"/>
      <c r="D62" s="2"/>
      <c r="E62" s="2"/>
      <c r="F62" s="2"/>
      <c r="G62" s="2"/>
      <c r="H62" s="2"/>
      <c r="I62" s="2"/>
      <c r="J62" s="2"/>
      <c r="K62" s="2"/>
      <c r="L62" s="2"/>
    </row>
  </sheetData>
  <sheetProtection algorithmName="SHA-512" hashValue="IkhRvGIBVRqo73S5fel+btNtPWe19EhoUv74+Ny1q/nquZhP7n+szjv39hxbJf9lsDR1SbcYmdkr4zC2BELuCg==" saltValue="LmowyxNp1stRuaA84Y505Q==" spinCount="100000" sheet="1" objects="1" scenarios="1"/>
  <mergeCells count="51">
    <mergeCell ref="F15:H15"/>
    <mergeCell ref="F16:H16"/>
    <mergeCell ref="F18:H18"/>
    <mergeCell ref="F19:H19"/>
    <mergeCell ref="F20:H20"/>
    <mergeCell ref="A14:L14"/>
    <mergeCell ref="A7:L7"/>
    <mergeCell ref="F12:H12"/>
    <mergeCell ref="F11:H11"/>
    <mergeCell ref="F8:H8"/>
    <mergeCell ref="F9:H9"/>
    <mergeCell ref="F10:H10"/>
    <mergeCell ref="A1:L1"/>
    <mergeCell ref="A3:A4"/>
    <mergeCell ref="B3:E3"/>
    <mergeCell ref="J3:J4"/>
    <mergeCell ref="A5:H5"/>
    <mergeCell ref="I3:I4"/>
    <mergeCell ref="I5:I6"/>
    <mergeCell ref="A6:H6"/>
    <mergeCell ref="K5:L6"/>
    <mergeCell ref="J5:J6"/>
    <mergeCell ref="K3:L3"/>
    <mergeCell ref="B2:F2"/>
    <mergeCell ref="G2:H2"/>
    <mergeCell ref="F3:H4"/>
    <mergeCell ref="F21:H21"/>
    <mergeCell ref="F17:H17"/>
    <mergeCell ref="A24:J24"/>
    <mergeCell ref="A25:J25"/>
    <mergeCell ref="B27:I27"/>
    <mergeCell ref="F22:H22"/>
    <mergeCell ref="A37:K37"/>
    <mergeCell ref="A38:K38"/>
    <mergeCell ref="A39:K39"/>
    <mergeCell ref="A40:K40"/>
    <mergeCell ref="A41:K41"/>
    <mergeCell ref="A42:K42"/>
    <mergeCell ref="A43:K43"/>
    <mergeCell ref="A60:J60"/>
    <mergeCell ref="A61:L61"/>
    <mergeCell ref="A50:L50"/>
    <mergeCell ref="A52:A53"/>
    <mergeCell ref="B52:E52"/>
    <mergeCell ref="F52:F53"/>
    <mergeCell ref="H52:H53"/>
    <mergeCell ref="J52:J53"/>
    <mergeCell ref="A44:K44"/>
    <mergeCell ref="A45:K45"/>
    <mergeCell ref="A46:K46"/>
    <mergeCell ref="A47:K47"/>
  </mergeCells>
  <conditionalFormatting sqref="K8 K10:K12">
    <cfRule type="cellIs" dxfId="51" priority="4" operator="greaterThan">
      <formula>3</formula>
    </cfRule>
    <cfRule type="cellIs" dxfId="50" priority="6" operator="equal">
      <formula>1</formula>
    </cfRule>
  </conditionalFormatting>
  <conditionalFormatting sqref="K8:K12">
    <cfRule type="cellIs" dxfId="49" priority="1" operator="equal">
      <formula>0</formula>
    </cfRule>
    <cfRule type="cellIs" dxfId="48" priority="2" operator="equal">
      <formula>2</formula>
    </cfRule>
    <cfRule type="cellIs" dxfId="47" priority="3" operator="equal">
      <formula>3</formula>
    </cfRule>
  </conditionalFormatting>
  <conditionalFormatting sqref="L15:L22">
    <cfRule type="cellIs" dxfId="46" priority="9" operator="equal">
      <formula>0</formula>
    </cfRule>
    <cfRule type="cellIs" dxfId="45" priority="10" operator="equal">
      <formula>1</formula>
    </cfRule>
    <cfRule type="cellIs" dxfId="44" priority="11" operator="equal">
      <formula>2</formula>
    </cfRule>
    <cfRule type="cellIs" dxfId="43" priority="12" operator="equal">
      <formula>3</formula>
    </cfRule>
  </conditionalFormatting>
  <dataValidations count="5">
    <dataValidation type="list" operator="equal" allowBlank="1" showInputMessage="1" showErrorMessage="1" sqref="B54:E59" xr:uid="{EBD85841-06E1-4B93-9115-E551E9CF581A}">
      <formula1>"a"</formula1>
    </dataValidation>
    <dataValidation type="list" allowBlank="1" showInputMessage="1" showErrorMessage="1" sqref="B15:B23 B8:B12" xr:uid="{51CD0835-0AB4-4697-BB63-AA18E7616B92}">
      <formula1>"0"</formula1>
    </dataValidation>
    <dataValidation type="list" allowBlank="1" showInputMessage="1" showErrorMessage="1" sqref="C15:C22 C8:C12" xr:uid="{40EFA060-A563-46E6-AF05-99F79DEA503C}">
      <formula1>"1"</formula1>
    </dataValidation>
    <dataValidation type="list" allowBlank="1" showInputMessage="1" showErrorMessage="1" sqref="D15:D22 D8:D12" xr:uid="{5510BD6F-3CD3-4146-9CCE-837B57B56AF1}">
      <formula1>"2"</formula1>
    </dataValidation>
    <dataValidation type="list" allowBlank="1" showInputMessage="1" showErrorMessage="1" sqref="E15:E22 E8:E12" xr:uid="{27E35086-4117-4FB5-81C3-FE8E2FAA4CF5}">
      <formula1>"3"</formula1>
    </dataValidation>
  </dataValidations>
  <pageMargins left="0.70866141732283472" right="0.70866141732283472" top="0.78740157480314965" bottom="0.78740157480314965" header="0.31496062992125984" footer="0.31496062992125984"/>
  <pageSetup paperSize="9" scale="35" orientation="landscape" r:id="rId1"/>
  <headerFooter>
    <oddHeader xml:space="preserve">&amp;L&amp;"-,Fett"&amp;18Prüfungsprotokoll VPA
&amp;R
</oddHeader>
    <oddFooter>&amp;L&amp;G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9705" r:id="rId5" name="Check Box 9">
              <controlPr defaultSize="0" autoFill="0" autoLine="0" autoPict="0">
                <anchor moveWithCells="1">
                  <from>
                    <xdr:col>8</xdr:col>
                    <xdr:colOff>142875</xdr:colOff>
                    <xdr:row>7</xdr:row>
                    <xdr:rowOff>9525</xdr:rowOff>
                  </from>
                  <to>
                    <xdr:col>12</xdr:col>
                    <xdr:colOff>161925</xdr:colOff>
                    <xdr:row>7</xdr:row>
                    <xdr:rowOff>495300</xdr:rowOff>
                  </to>
                </anchor>
              </controlPr>
            </control>
          </mc:Choice>
        </mc:AlternateContent>
        <mc:AlternateContent xmlns:mc="http://schemas.openxmlformats.org/markup-compatibility/2006">
          <mc:Choice Requires="x14">
            <control shapeId="29708" r:id="rId6" name="Check Box 12">
              <controlPr defaultSize="0" autoFill="0" autoLine="0" autoPict="0">
                <anchor moveWithCells="1">
                  <from>
                    <xdr:col>8</xdr:col>
                    <xdr:colOff>152400</xdr:colOff>
                    <xdr:row>9</xdr:row>
                    <xdr:rowOff>47625</xdr:rowOff>
                  </from>
                  <to>
                    <xdr:col>12</xdr:col>
                    <xdr:colOff>171450</xdr:colOff>
                    <xdr:row>9</xdr:row>
                    <xdr:rowOff>533400</xdr:rowOff>
                  </to>
                </anchor>
              </controlPr>
            </control>
          </mc:Choice>
        </mc:AlternateContent>
        <mc:AlternateContent xmlns:mc="http://schemas.openxmlformats.org/markup-compatibility/2006">
          <mc:Choice Requires="x14">
            <control shapeId="29709" r:id="rId7" name="Check Box 13">
              <controlPr defaultSize="0" autoFill="0" autoLine="0" autoPict="0">
                <anchor moveWithCells="1">
                  <from>
                    <xdr:col>8</xdr:col>
                    <xdr:colOff>123825</xdr:colOff>
                    <xdr:row>10</xdr:row>
                    <xdr:rowOff>19050</xdr:rowOff>
                  </from>
                  <to>
                    <xdr:col>12</xdr:col>
                    <xdr:colOff>142875</xdr:colOff>
                    <xdr:row>10</xdr:row>
                    <xdr:rowOff>504825</xdr:rowOff>
                  </to>
                </anchor>
              </controlPr>
            </control>
          </mc:Choice>
        </mc:AlternateContent>
        <mc:AlternateContent xmlns:mc="http://schemas.openxmlformats.org/markup-compatibility/2006">
          <mc:Choice Requires="x14">
            <control shapeId="29710" r:id="rId8" name="Check Box 14">
              <controlPr defaultSize="0" autoFill="0" autoLine="0" autoPict="0">
                <anchor moveWithCells="1">
                  <from>
                    <xdr:col>8</xdr:col>
                    <xdr:colOff>104775</xdr:colOff>
                    <xdr:row>11</xdr:row>
                    <xdr:rowOff>0</xdr:rowOff>
                  </from>
                  <to>
                    <xdr:col>12</xdr:col>
                    <xdr:colOff>123825</xdr:colOff>
                    <xdr:row>11</xdr:row>
                    <xdr:rowOff>485775</xdr:rowOff>
                  </to>
                </anchor>
              </controlPr>
            </control>
          </mc:Choice>
        </mc:AlternateContent>
        <mc:AlternateContent xmlns:mc="http://schemas.openxmlformats.org/markup-compatibility/2006">
          <mc:Choice Requires="x14">
            <control shapeId="29714" r:id="rId9" name="Check Box 18">
              <controlPr defaultSize="0" autoFill="0" autoLine="0" autoPict="0">
                <anchor moveWithCells="1">
                  <from>
                    <xdr:col>8</xdr:col>
                    <xdr:colOff>114300</xdr:colOff>
                    <xdr:row>14</xdr:row>
                    <xdr:rowOff>9525</xdr:rowOff>
                  </from>
                  <to>
                    <xdr:col>12</xdr:col>
                    <xdr:colOff>133350</xdr:colOff>
                    <xdr:row>14</xdr:row>
                    <xdr:rowOff>495300</xdr:rowOff>
                  </to>
                </anchor>
              </controlPr>
            </control>
          </mc:Choice>
        </mc:AlternateContent>
        <mc:AlternateContent xmlns:mc="http://schemas.openxmlformats.org/markup-compatibility/2006">
          <mc:Choice Requires="x14">
            <control shapeId="29716" r:id="rId10" name="Check Box 20">
              <controlPr defaultSize="0" autoFill="0" autoLine="0" autoPict="0">
                <anchor moveWithCells="1">
                  <from>
                    <xdr:col>8</xdr:col>
                    <xdr:colOff>161925</xdr:colOff>
                    <xdr:row>16</xdr:row>
                    <xdr:rowOff>295275</xdr:rowOff>
                  </from>
                  <to>
                    <xdr:col>12</xdr:col>
                    <xdr:colOff>180975</xdr:colOff>
                    <xdr:row>16</xdr:row>
                    <xdr:rowOff>781050</xdr:rowOff>
                  </to>
                </anchor>
              </controlPr>
            </control>
          </mc:Choice>
        </mc:AlternateContent>
        <mc:AlternateContent xmlns:mc="http://schemas.openxmlformats.org/markup-compatibility/2006">
          <mc:Choice Requires="x14">
            <control shapeId="29717" r:id="rId11" name="Check Box 21">
              <controlPr defaultSize="0" autoFill="0" autoLine="0" autoPict="0">
                <anchor moveWithCells="1">
                  <from>
                    <xdr:col>8</xdr:col>
                    <xdr:colOff>114300</xdr:colOff>
                    <xdr:row>15</xdr:row>
                    <xdr:rowOff>247650</xdr:rowOff>
                  </from>
                  <to>
                    <xdr:col>12</xdr:col>
                    <xdr:colOff>133350</xdr:colOff>
                    <xdr:row>15</xdr:row>
                    <xdr:rowOff>733425</xdr:rowOff>
                  </to>
                </anchor>
              </controlPr>
            </control>
          </mc:Choice>
        </mc:AlternateContent>
        <mc:AlternateContent xmlns:mc="http://schemas.openxmlformats.org/markup-compatibility/2006">
          <mc:Choice Requires="x14">
            <control shapeId="29718" r:id="rId12" name="Check Box 22">
              <controlPr defaultSize="0" autoFill="0" autoLine="0" autoPict="0">
                <anchor moveWithCells="1">
                  <from>
                    <xdr:col>8</xdr:col>
                    <xdr:colOff>123825</xdr:colOff>
                    <xdr:row>17</xdr:row>
                    <xdr:rowOff>28575</xdr:rowOff>
                  </from>
                  <to>
                    <xdr:col>12</xdr:col>
                    <xdr:colOff>142875</xdr:colOff>
                    <xdr:row>17</xdr:row>
                    <xdr:rowOff>514350</xdr:rowOff>
                  </to>
                </anchor>
              </controlPr>
            </control>
          </mc:Choice>
        </mc:AlternateContent>
        <mc:AlternateContent xmlns:mc="http://schemas.openxmlformats.org/markup-compatibility/2006">
          <mc:Choice Requires="x14">
            <control shapeId="29719" r:id="rId13" name="Check Box 23">
              <controlPr defaultSize="0" autoFill="0" autoLine="0" autoPict="0">
                <anchor moveWithCells="1">
                  <from>
                    <xdr:col>8</xdr:col>
                    <xdr:colOff>142875</xdr:colOff>
                    <xdr:row>18</xdr:row>
                    <xdr:rowOff>47625</xdr:rowOff>
                  </from>
                  <to>
                    <xdr:col>12</xdr:col>
                    <xdr:colOff>161925</xdr:colOff>
                    <xdr:row>18</xdr:row>
                    <xdr:rowOff>533400</xdr:rowOff>
                  </to>
                </anchor>
              </controlPr>
            </control>
          </mc:Choice>
        </mc:AlternateContent>
        <mc:AlternateContent xmlns:mc="http://schemas.openxmlformats.org/markup-compatibility/2006">
          <mc:Choice Requires="x14">
            <control shapeId="29720" r:id="rId14" name="Check Box 24">
              <controlPr defaultSize="0" autoFill="0" autoLine="0" autoPict="0">
                <anchor moveWithCells="1">
                  <from>
                    <xdr:col>8</xdr:col>
                    <xdr:colOff>133350</xdr:colOff>
                    <xdr:row>19</xdr:row>
                    <xdr:rowOff>66675</xdr:rowOff>
                  </from>
                  <to>
                    <xdr:col>12</xdr:col>
                    <xdr:colOff>152400</xdr:colOff>
                    <xdr:row>19</xdr:row>
                    <xdr:rowOff>552450</xdr:rowOff>
                  </to>
                </anchor>
              </controlPr>
            </control>
          </mc:Choice>
        </mc:AlternateContent>
        <mc:AlternateContent xmlns:mc="http://schemas.openxmlformats.org/markup-compatibility/2006">
          <mc:Choice Requires="x14">
            <control shapeId="29721" r:id="rId15" name="Check Box 25">
              <controlPr defaultSize="0" autoFill="0" autoLine="0" autoPict="0">
                <anchor moveWithCells="1">
                  <from>
                    <xdr:col>8</xdr:col>
                    <xdr:colOff>142875</xdr:colOff>
                    <xdr:row>20</xdr:row>
                    <xdr:rowOff>19050</xdr:rowOff>
                  </from>
                  <to>
                    <xdr:col>12</xdr:col>
                    <xdr:colOff>161925</xdr:colOff>
                    <xdr:row>20</xdr:row>
                    <xdr:rowOff>504825</xdr:rowOff>
                  </to>
                </anchor>
              </controlPr>
            </control>
          </mc:Choice>
        </mc:AlternateContent>
        <mc:AlternateContent xmlns:mc="http://schemas.openxmlformats.org/markup-compatibility/2006">
          <mc:Choice Requires="x14">
            <control shapeId="29722" r:id="rId16" name="Check Box 26">
              <controlPr defaultSize="0" autoFill="0" autoLine="0" autoPict="0">
                <anchor moveWithCells="1">
                  <from>
                    <xdr:col>8</xdr:col>
                    <xdr:colOff>171450</xdr:colOff>
                    <xdr:row>21</xdr:row>
                    <xdr:rowOff>266700</xdr:rowOff>
                  </from>
                  <to>
                    <xdr:col>12</xdr:col>
                    <xdr:colOff>190500</xdr:colOff>
                    <xdr:row>21</xdr:row>
                    <xdr:rowOff>752475</xdr:rowOff>
                  </to>
                </anchor>
              </controlPr>
            </control>
          </mc:Choice>
        </mc:AlternateContent>
        <mc:AlternateContent xmlns:mc="http://schemas.openxmlformats.org/markup-compatibility/2006">
          <mc:Choice Requires="x14">
            <control shapeId="29724" r:id="rId17" name="Check Box 28">
              <controlPr defaultSize="0" autoFill="0" autoLine="0" autoPict="0">
                <anchor moveWithCells="1">
                  <from>
                    <xdr:col>8</xdr:col>
                    <xdr:colOff>161925</xdr:colOff>
                    <xdr:row>8</xdr:row>
                    <xdr:rowOff>19050</xdr:rowOff>
                  </from>
                  <to>
                    <xdr:col>12</xdr:col>
                    <xdr:colOff>180975</xdr:colOff>
                    <xdr:row>8</xdr:row>
                    <xdr:rowOff>504825</xdr:rowOff>
                  </to>
                </anchor>
              </controlPr>
            </control>
          </mc:Choice>
        </mc:AlternateContent>
        <mc:AlternateContent xmlns:mc="http://schemas.openxmlformats.org/markup-compatibility/2006">
          <mc:Choice Requires="x14">
            <control shapeId="29725" r:id="rId18" name="Check Box 29">
              <controlPr defaultSize="0" autoFill="0" autoLine="0" autoPict="0">
                <anchor moveWithCells="1">
                  <from>
                    <xdr:col>0</xdr:col>
                    <xdr:colOff>5581650</xdr:colOff>
                    <xdr:row>27</xdr:row>
                    <xdr:rowOff>19050</xdr:rowOff>
                  </from>
                  <to>
                    <xdr:col>1</xdr:col>
                    <xdr:colOff>28575</xdr:colOff>
                    <xdr:row>27</xdr:row>
                    <xdr:rowOff>276225</xdr:rowOff>
                  </to>
                </anchor>
              </controlPr>
            </control>
          </mc:Choice>
        </mc:AlternateContent>
        <mc:AlternateContent xmlns:mc="http://schemas.openxmlformats.org/markup-compatibility/2006">
          <mc:Choice Requires="x14">
            <control shapeId="29726" r:id="rId19" name="Check Box 30">
              <controlPr defaultSize="0" autoFill="0" autoLine="0" autoPict="0">
                <anchor moveWithCells="1">
                  <from>
                    <xdr:col>0</xdr:col>
                    <xdr:colOff>5581650</xdr:colOff>
                    <xdr:row>28</xdr:row>
                    <xdr:rowOff>9525</xdr:rowOff>
                  </from>
                  <to>
                    <xdr:col>1</xdr:col>
                    <xdr:colOff>28575</xdr:colOff>
                    <xdr:row>28</xdr:row>
                    <xdr:rowOff>266700</xdr:rowOff>
                  </to>
                </anchor>
              </controlPr>
            </control>
          </mc:Choice>
        </mc:AlternateContent>
        <mc:AlternateContent xmlns:mc="http://schemas.openxmlformats.org/markup-compatibility/2006">
          <mc:Choice Requires="x14">
            <control shapeId="29727" r:id="rId20" name="Check Box 31">
              <controlPr defaultSize="0" autoFill="0" autoLine="0" autoPict="0">
                <anchor moveWithCells="1">
                  <from>
                    <xdr:col>0</xdr:col>
                    <xdr:colOff>5581650</xdr:colOff>
                    <xdr:row>29</xdr:row>
                    <xdr:rowOff>9525</xdr:rowOff>
                  </from>
                  <to>
                    <xdr:col>1</xdr:col>
                    <xdr:colOff>28575</xdr:colOff>
                    <xdr:row>29</xdr:row>
                    <xdr:rowOff>276225</xdr:rowOff>
                  </to>
                </anchor>
              </controlPr>
            </control>
          </mc:Choice>
        </mc:AlternateContent>
        <mc:AlternateContent xmlns:mc="http://schemas.openxmlformats.org/markup-compatibility/2006">
          <mc:Choice Requires="x14">
            <control shapeId="29728" r:id="rId21" name="Check Box 32">
              <controlPr defaultSize="0" autoFill="0" autoLine="0" autoPict="0">
                <anchor moveWithCells="1">
                  <from>
                    <xdr:col>0</xdr:col>
                    <xdr:colOff>5591175</xdr:colOff>
                    <xdr:row>30</xdr:row>
                    <xdr:rowOff>0</xdr:rowOff>
                  </from>
                  <to>
                    <xdr:col>1</xdr:col>
                    <xdr:colOff>38100</xdr:colOff>
                    <xdr:row>30</xdr:row>
                    <xdr:rowOff>266700</xdr:rowOff>
                  </to>
                </anchor>
              </controlPr>
            </control>
          </mc:Choice>
        </mc:AlternateContent>
        <mc:AlternateContent xmlns:mc="http://schemas.openxmlformats.org/markup-compatibility/2006">
          <mc:Choice Requires="x14">
            <control shapeId="29729" r:id="rId22" name="Check Box 33">
              <controlPr defaultSize="0" autoFill="0" autoLine="0" autoPict="0">
                <anchor moveWithCells="1">
                  <from>
                    <xdr:col>0</xdr:col>
                    <xdr:colOff>5591175</xdr:colOff>
                    <xdr:row>31</xdr:row>
                    <xdr:rowOff>9525</xdr:rowOff>
                  </from>
                  <to>
                    <xdr:col>1</xdr:col>
                    <xdr:colOff>38100</xdr:colOff>
                    <xdr:row>31</xdr:row>
                    <xdr:rowOff>266700</xdr:rowOff>
                  </to>
                </anchor>
              </controlPr>
            </control>
          </mc:Choice>
        </mc:AlternateContent>
        <mc:AlternateContent xmlns:mc="http://schemas.openxmlformats.org/markup-compatibility/2006">
          <mc:Choice Requires="x14">
            <control shapeId="29730" r:id="rId23" name="Check Box 34">
              <controlPr defaultSize="0" autoFill="0" autoLine="0" autoPict="0">
                <anchor moveWithCells="1">
                  <from>
                    <xdr:col>0</xdr:col>
                    <xdr:colOff>5591175</xdr:colOff>
                    <xdr:row>32</xdr:row>
                    <xdr:rowOff>9525</xdr:rowOff>
                  </from>
                  <to>
                    <xdr:col>1</xdr:col>
                    <xdr:colOff>38100</xdr:colOff>
                    <xdr:row>32</xdr:row>
                    <xdr:rowOff>276225</xdr:rowOff>
                  </to>
                </anchor>
              </controlPr>
            </control>
          </mc:Choice>
        </mc:AlternateContent>
        <mc:AlternateContent xmlns:mc="http://schemas.openxmlformats.org/markup-compatibility/2006">
          <mc:Choice Requires="x14">
            <control shapeId="29731" r:id="rId24" name="Check Box 35">
              <controlPr defaultSize="0" autoFill="0" autoLine="0" autoPict="0">
                <anchor moveWithCells="1">
                  <from>
                    <xdr:col>0</xdr:col>
                    <xdr:colOff>5591175</xdr:colOff>
                    <xdr:row>33</xdr:row>
                    <xdr:rowOff>9525</xdr:rowOff>
                  </from>
                  <to>
                    <xdr:col>1</xdr:col>
                    <xdr:colOff>38100</xdr:colOff>
                    <xdr:row>33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18</vt:i4>
      </vt:variant>
    </vt:vector>
  </HeadingPairs>
  <TitlesOfParts>
    <vt:vector size="41" baseType="lpstr">
      <vt:lpstr>Deckblatt Kand</vt:lpstr>
      <vt:lpstr>Admin-Betreuung</vt:lpstr>
      <vt:lpstr>2.DES.</vt:lpstr>
      <vt:lpstr>3.Verk.</vt:lpstr>
      <vt:lpstr>4.Anam.</vt:lpstr>
      <vt:lpstr>5a.Clavus</vt:lpstr>
      <vt:lpstr>5b.Clavus</vt:lpstr>
      <vt:lpstr>5c.Clavus</vt:lpstr>
      <vt:lpstr>5d.Clavus</vt:lpstr>
      <vt:lpstr>6.Orthese</vt:lpstr>
      <vt:lpstr>7.Hyperk.</vt:lpstr>
      <vt:lpstr>8.Verb.</vt:lpstr>
      <vt:lpstr>9.Spange</vt:lpstr>
      <vt:lpstr>10.Nägel</vt:lpstr>
      <vt:lpstr>11.Massage</vt:lpstr>
      <vt:lpstr>11a) Checkliste Massage</vt:lpstr>
      <vt:lpstr>12.TNP</vt:lpstr>
      <vt:lpstr>Fachgespräch Notizen</vt:lpstr>
      <vt:lpstr>Fachgespräch F&amp;A</vt:lpstr>
      <vt:lpstr>Fachgespräch Bewertung</vt:lpstr>
      <vt:lpstr>Notenblatt </vt:lpstr>
      <vt:lpstr>Online-Feedback PEX </vt:lpstr>
      <vt:lpstr>Tabelle4</vt:lpstr>
      <vt:lpstr>'10.Nägel'!Druckbereich</vt:lpstr>
      <vt:lpstr>'11.Massage'!Druckbereich</vt:lpstr>
      <vt:lpstr>'11a) Checkliste Massage'!Druckbereich</vt:lpstr>
      <vt:lpstr>'12.TNP'!Druckbereich</vt:lpstr>
      <vt:lpstr>'2.DES.'!Druckbereich</vt:lpstr>
      <vt:lpstr>'3.Verk.'!Druckbereich</vt:lpstr>
      <vt:lpstr>'4.Anam.'!Druckbereich</vt:lpstr>
      <vt:lpstr>'5a.Clavus'!Druckbereich</vt:lpstr>
      <vt:lpstr>'5b.Clavus'!Druckbereich</vt:lpstr>
      <vt:lpstr>'5c.Clavus'!Druckbereich</vt:lpstr>
      <vt:lpstr>'5d.Clavus'!Druckbereich</vt:lpstr>
      <vt:lpstr>'6.Orthese'!Druckbereich</vt:lpstr>
      <vt:lpstr>'7.Hyperk.'!Druckbereich</vt:lpstr>
      <vt:lpstr>'8.Verb.'!Druckbereich</vt:lpstr>
      <vt:lpstr>'9.Spange'!Druckbereich</vt:lpstr>
      <vt:lpstr>'Admin-Betreuung'!Druckbereich</vt:lpstr>
      <vt:lpstr>'Fachgespräch Bewertung'!Druckbereich</vt:lpstr>
      <vt:lpstr>'Fachgespräch Notizen'!Druckbereich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Zenger Jasmina</dc:creator>
  <cp:lastModifiedBy>Werner Markus</cp:lastModifiedBy>
  <cp:lastPrinted>2024-03-04T07:36:39Z</cp:lastPrinted>
  <dcterms:created xsi:type="dcterms:W3CDTF">2021-09-21T11:25:17Z</dcterms:created>
  <dcterms:modified xsi:type="dcterms:W3CDTF">2024-09-30T14:31:11Z</dcterms:modified>
</cp:coreProperties>
</file>